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r4d\Documents\Gantt\"/>
    </mc:Choice>
  </mc:AlternateContent>
  <xr:revisionPtr revIDLastSave="0" documentId="8_{812B5D20-3DCE-4404-9568-90456BA366E6}" xr6:coauthVersionLast="45" xr6:coauthVersionMax="45" xr10:uidLastSave="{00000000-0000-0000-0000-000000000000}"/>
  <bookViews>
    <workbookView xWindow="-120" yWindow="-120" windowWidth="38640" windowHeight="15990" xr2:uid="{03312F6C-E371-4F92-B80F-710D159D4D5B}"/>
  </bookViews>
  <sheets>
    <sheet name="Project Plan" sheetId="2" r:id="rId1"/>
    <sheet name="GS1" sheetId="3" state="veryHidden" r:id="rId2"/>
  </sheets>
  <definedNames>
    <definedName name="VG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2" l="1"/>
  <c r="E27" i="2"/>
  <c r="F26" i="2"/>
  <c r="E25" i="2"/>
  <c r="E23" i="2"/>
  <c r="F22" i="2"/>
  <c r="E21" i="2"/>
  <c r="E19" i="2"/>
  <c r="E18" i="2"/>
  <c r="E17" i="2"/>
  <c r="E14" i="2"/>
  <c r="E13" i="2"/>
</calcChain>
</file>

<file path=xl/sharedStrings.xml><?xml version="1.0" encoding="utf-8"?>
<sst xmlns="http://schemas.openxmlformats.org/spreadsheetml/2006/main" count="409" uniqueCount="243">
  <si>
    <t>tType</t>
  </si>
  <si>
    <t>tID</t>
  </si>
  <si>
    <t>tDependency</t>
  </si>
  <si>
    <t>tDependents</t>
  </si>
  <si>
    <t>tStartConstrain</t>
  </si>
  <si>
    <t>tEndConstrain</t>
  </si>
  <si>
    <t>TIL</t>
  </si>
  <si>
    <t>SS</t>
  </si>
  <si>
    <t>TaskType</t>
  </si>
  <si>
    <t>WBS</t>
  </si>
  <si>
    <t>Task</t>
  </si>
  <si>
    <t>Priority</t>
  </si>
  <si>
    <t>Status</t>
  </si>
  <si>
    <t>TaskLead</t>
  </si>
  <si>
    <t>TaskLeadCost</t>
  </si>
  <si>
    <t>BSD</t>
  </si>
  <si>
    <t>BED</t>
  </si>
  <si>
    <t>BD</t>
  </si>
  <si>
    <t>ESD</t>
  </si>
  <si>
    <t>EED</t>
  </si>
  <si>
    <t>ED</t>
  </si>
  <si>
    <t>PercentageCompleted</t>
  </si>
  <si>
    <t>ASD</t>
  </si>
  <si>
    <t>AED</t>
  </si>
  <si>
    <t>AD</t>
  </si>
  <si>
    <t>BCS</t>
  </si>
  <si>
    <t>ECS</t>
  </si>
  <si>
    <t>ACS</t>
  </si>
  <si>
    <t>Notes</t>
  </si>
  <si>
    <t>TColor</t>
  </si>
  <si>
    <t>TPColor</t>
  </si>
  <si>
    <t>BLColor</t>
  </si>
  <si>
    <t>ACColor</t>
  </si>
  <si>
    <t>LC</t>
  </si>
  <si>
    <t>TimelineStart</t>
  </si>
  <si>
    <t>TimelineEnd</t>
  </si>
  <si>
    <t>System</t>
  </si>
  <si>
    <t/>
  </si>
  <si>
    <t>Construction - St. Louis Villa</t>
  </si>
  <si>
    <t>Project Lead: Adam Smith</t>
  </si>
  <si>
    <t>W49</t>
  </si>
  <si>
    <t>W50</t>
  </si>
  <si>
    <t>W51</t>
  </si>
  <si>
    <t>W52</t>
  </si>
  <si>
    <t>W1</t>
  </si>
  <si>
    <t>W2</t>
  </si>
  <si>
    <r>
      <t>Project Budget</t>
    </r>
    <r>
      <rPr>
        <sz val="9"/>
        <color theme="0" tint="-0.499984740745262"/>
        <rFont val="Calibri"/>
        <family val="2"/>
        <scheme val="minor"/>
      </rPr>
      <t xml:space="preserve">: Estimated: $325,000.00 | Baseline: $300,000.00 | </t>
    </r>
    <r>
      <rPr>
        <b/>
        <sz val="9"/>
        <color theme="0" tint="-0.499984740745262"/>
        <rFont val="Calibri"/>
        <family val="2"/>
        <scheme val="minor"/>
      </rPr>
      <t>Task Costs</t>
    </r>
    <r>
      <rPr>
        <sz val="9"/>
        <color theme="0" tint="-0.499984740745262"/>
        <rFont val="Calibri"/>
        <family val="2"/>
        <scheme val="minor"/>
      </rPr>
      <t>: Estimated: $318,000.00 | Baseline: $300,000.00 | Actual: $178,150.00</t>
    </r>
  </si>
  <si>
    <t>Task Name</t>
  </si>
  <si>
    <t>Resource</t>
  </si>
  <si>
    <t>Resource Cost</t>
  </si>
  <si>
    <t>Baseline Start</t>
  </si>
  <si>
    <t>Baseline End</t>
  </si>
  <si>
    <t>Baseline Duration</t>
  </si>
  <si>
    <t>Start</t>
  </si>
  <si>
    <t>Finish</t>
  </si>
  <si>
    <t>Duration</t>
  </si>
  <si>
    <t>Percent Complete</t>
  </si>
  <si>
    <t>Actual Start</t>
  </si>
  <si>
    <t>Actual End Date</t>
  </si>
  <si>
    <t>Actual Duration</t>
  </si>
  <si>
    <t>Baseline Cost</t>
  </si>
  <si>
    <t>Cost</t>
  </si>
  <si>
    <t>Actual Cost</t>
  </si>
  <si>
    <t>Bar Color</t>
  </si>
  <si>
    <t>% Color</t>
  </si>
  <si>
    <t>Baseline Color</t>
  </si>
  <si>
    <t>Actuals Color</t>
  </si>
  <si>
    <t>M</t>
  </si>
  <si>
    <t>T</t>
  </si>
  <si>
    <t>W</t>
  </si>
  <si>
    <t>F</t>
  </si>
  <si>
    <t>S</t>
  </si>
  <si>
    <t>Architectural Design</t>
  </si>
  <si>
    <t>NORMAL</t>
  </si>
  <si>
    <t>Completed</t>
  </si>
  <si>
    <t>Adam</t>
  </si>
  <si>
    <t>Create draft of architecture</t>
  </si>
  <si>
    <t>cs</t>
  </si>
  <si>
    <t>3|</t>
  </si>
  <si>
    <t>1.1.1</t>
  </si>
  <si>
    <t>Prepare construction documents</t>
  </si>
  <si>
    <t>Matthew</t>
  </si>
  <si>
    <t>4_FS_0|</t>
  </si>
  <si>
    <t>6|</t>
  </si>
  <si>
    <t>Agreement to architectural plan</t>
  </si>
  <si>
    <t>3_FS_0|</t>
  </si>
  <si>
    <t>9|</t>
  </si>
  <si>
    <t>Sign agreement with Client</t>
  </si>
  <si>
    <t>HIGH</t>
  </si>
  <si>
    <t>Construction Phase</t>
  </si>
  <si>
    <t>In Progress</t>
  </si>
  <si>
    <t>Foundation</t>
  </si>
  <si>
    <t>Adrian</t>
  </si>
  <si>
    <t>6_FS_0|</t>
  </si>
  <si>
    <t>10|</t>
  </si>
  <si>
    <t>2.1.1</t>
  </si>
  <si>
    <t>Excavation</t>
  </si>
  <si>
    <t>9_FS_0|</t>
  </si>
  <si>
    <t>11|</t>
  </si>
  <si>
    <t>2.1.2</t>
  </si>
  <si>
    <t>Pour Concrete</t>
  </si>
  <si>
    <t>Danny</t>
  </si>
  <si>
    <t>10_SS_0|</t>
  </si>
  <si>
    <t>13|</t>
  </si>
  <si>
    <t>2.1.3</t>
  </si>
  <si>
    <t>Level Concrete</t>
  </si>
  <si>
    <t>Ground Floor</t>
  </si>
  <si>
    <t>Gary</t>
  </si>
  <si>
    <t>11_FS_0|</t>
  </si>
  <si>
    <t>19|14|</t>
  </si>
  <si>
    <t>2.2.1</t>
  </si>
  <si>
    <t>Walls to 1st Floor</t>
  </si>
  <si>
    <t>13_FF_0|</t>
  </si>
  <si>
    <t>2.2.2</t>
  </si>
  <si>
    <t>Windows/ Doors</t>
  </si>
  <si>
    <t>13_FS_0|</t>
  </si>
  <si>
    <t>16|</t>
  </si>
  <si>
    <t>2.2.3</t>
  </si>
  <si>
    <t>Roof structure</t>
  </si>
  <si>
    <t>Planned</t>
  </si>
  <si>
    <t>Toby</t>
  </si>
  <si>
    <t>Decoration Phase</t>
  </si>
  <si>
    <t>14_FS_0|</t>
  </si>
  <si>
    <t>17|</t>
  </si>
  <si>
    <t>Walls and Tiles</t>
  </si>
  <si>
    <t>16_FF_0|</t>
  </si>
  <si>
    <t>18|</t>
  </si>
  <si>
    <t>Interiors/ Furniture</t>
  </si>
  <si>
    <t>LOW</t>
  </si>
  <si>
    <t>Sara</t>
  </si>
  <si>
    <t>17_FS_0|</t>
  </si>
  <si>
    <t>20|</t>
  </si>
  <si>
    <t>Final touches</t>
  </si>
  <si>
    <t>18_FS_0|</t>
  </si>
  <si>
    <t>Move in with Family</t>
  </si>
  <si>
    <t>Celine</t>
  </si>
  <si>
    <t>GCTYPE</t>
  </si>
  <si>
    <t>SSN</t>
  </si>
  <si>
    <t>DateFormat</t>
  </si>
  <si>
    <t>WeekNumType</t>
  </si>
  <si>
    <t>EC</t>
  </si>
  <si>
    <t>CurrencySymbol</t>
  </si>
  <si>
    <t>BaselineBudget</t>
  </si>
  <si>
    <t>EstimatedBudget</t>
  </si>
  <si>
    <t>ActualCosts</t>
  </si>
  <si>
    <t>TotalACS</t>
  </si>
  <si>
    <t>ShowOverdueBar</t>
  </si>
  <si>
    <t>ShowBaselineBar</t>
  </si>
  <si>
    <t>ShowActualBar</t>
  </si>
  <si>
    <t>ShowCompleted</t>
  </si>
  <si>
    <t>ShowInProgress</t>
  </si>
  <si>
    <t>ShowPlanned</t>
  </si>
  <si>
    <t>ShowLate</t>
  </si>
  <si>
    <t>ShowTimelineGrid</t>
  </si>
  <si>
    <t>ShowHolidays</t>
  </si>
  <si>
    <t>ShowWeekends</t>
  </si>
  <si>
    <t>ShowHolidaysPR</t>
  </si>
  <si>
    <t>ShowWeekendsPR</t>
  </si>
  <si>
    <t>ShowTodayLines</t>
  </si>
  <si>
    <t>ShowDependencyConnector</t>
  </si>
  <si>
    <t>ShowGrouping</t>
  </si>
  <si>
    <t>ShowEstBaseBar</t>
  </si>
  <si>
    <t>CurrentView</t>
  </si>
  <si>
    <t>WeekStartDay</t>
  </si>
  <si>
    <t>EnableBarText</t>
  </si>
  <si>
    <t>BarTextCharacters</t>
  </si>
  <si>
    <t>BarTextFontSize</t>
  </si>
  <si>
    <t>BarTextDataColumnName</t>
  </si>
  <si>
    <t>BarTextIsBold</t>
  </si>
  <si>
    <t>BarTextIsItalic</t>
  </si>
  <si>
    <t>BarTextIsUnderline</t>
  </si>
  <si>
    <t>PercentageEntryMode</t>
  </si>
  <si>
    <t>PercentageCalculationType</t>
  </si>
  <si>
    <t>ProjectName</t>
  </si>
  <si>
    <t>ThemeName</t>
  </si>
  <si>
    <t>SelectedTheme</t>
  </si>
  <si>
    <t>EBC</t>
  </si>
  <si>
    <t>EMC</t>
  </si>
  <si>
    <t>PCC</t>
  </si>
  <si>
    <t>BBC</t>
  </si>
  <si>
    <t>ABC</t>
  </si>
  <si>
    <t>OBC</t>
  </si>
  <si>
    <t>DLC</t>
  </si>
  <si>
    <t>TLC</t>
  </si>
  <si>
    <t>TBC</t>
  </si>
  <si>
    <t>GBC</t>
  </si>
  <si>
    <t>PBC</t>
  </si>
  <si>
    <t>HBC</t>
  </si>
  <si>
    <t>HC</t>
  </si>
  <si>
    <t>WC</t>
  </si>
  <si>
    <t>HCPR</t>
  </si>
  <si>
    <t>WCPR</t>
  </si>
  <si>
    <t>CR1C</t>
  </si>
  <si>
    <t>CR12C</t>
  </si>
  <si>
    <t>CR2C</t>
  </si>
  <si>
    <t>CR3C</t>
  </si>
  <si>
    <t>TGB</t>
  </si>
  <si>
    <t>EBaseC</t>
  </si>
  <si>
    <t>TPCH</t>
  </si>
  <si>
    <t>TPCN</t>
  </si>
  <si>
    <t>TPCL</t>
  </si>
  <si>
    <t>TSCC</t>
  </si>
  <si>
    <t>TSCI</t>
  </si>
  <si>
    <t>TSCP</t>
  </si>
  <si>
    <t>HCOL</t>
  </si>
  <si>
    <t>DCOL</t>
  </si>
  <si>
    <t>WCOL</t>
  </si>
  <si>
    <t>MCOL</t>
  </si>
  <si>
    <t>QCOL</t>
  </si>
  <si>
    <t>HYCOL</t>
  </si>
  <si>
    <t>YCOL</t>
  </si>
  <si>
    <t>HWID</t>
  </si>
  <si>
    <t>DWID</t>
  </si>
  <si>
    <t>WWID</t>
  </si>
  <si>
    <t>MWID</t>
  </si>
  <si>
    <t>QWID</t>
  </si>
  <si>
    <t>HYWID</t>
  </si>
  <si>
    <t>YWID</t>
  </si>
  <si>
    <t>RCCal</t>
  </si>
  <si>
    <t>PTRC</t>
  </si>
  <si>
    <t>TSD</t>
  </si>
  <si>
    <t>TED</t>
  </si>
  <si>
    <t>GRT</t>
  </si>
  <si>
    <t>RefreshTimeline</t>
  </si>
  <si>
    <t>TimelineVisible</t>
  </si>
  <si>
    <t>CalcBED</t>
  </si>
  <si>
    <t>CalcAED</t>
  </si>
  <si>
    <t>ds082</t>
  </si>
  <si>
    <t>DDD DD\-MMM\-YY</t>
  </si>
  <si>
    <t>ISO</t>
  </si>
  <si>
    <t>$</t>
  </si>
  <si>
    <t>D</t>
  </si>
  <si>
    <t>10</t>
  </si>
  <si>
    <t>manual</t>
  </si>
  <si>
    <t>simple</t>
  </si>
  <si>
    <t>Blue</t>
  </si>
  <si>
    <t>Custom</t>
  </si>
  <si>
    <t>RS1</t>
  </si>
  <si>
    <t>Classic</t>
  </si>
  <si>
    <t>Excel</t>
  </si>
  <si>
    <t>Dark</t>
  </si>
  <si>
    <t>Exported from Gantt Excel on 26-Dec-19 23:22:52</t>
  </si>
  <si>
    <t>Note: This is a sample Gantt Chart created in Gantt Excel and exported to XLSX file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</si>
</sst>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\-mmm\-yy"/>
    <numFmt numFmtId="165" formatCode="[$$-409]#,##0.00"/>
    <numFmt numFmtId="166" formatCode="ddd\ dd/mmm/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5B9BD5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rgb="FF000000"/>
      <name val="Arial"/>
      <family val="2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10"/>
      <color rgb="FF565656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0F789"/>
        <bgColor indexed="64"/>
      </patternFill>
    </fill>
    <fill>
      <patternFill patternType="solid">
        <fgColor rgb="FFE5FB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A6F02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E7FE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B2FF65"/>
        <bgColor indexed="64"/>
      </patternFill>
    </fill>
    <fill>
      <patternFill patternType="solid">
        <fgColor rgb="FFFFC86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E9B2E"/>
        <bgColor indexed="64"/>
      </patternFill>
    </fill>
    <fill>
      <patternFill patternType="solid">
        <fgColor rgb="FFDCF9A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rgb="FFE2C5E5"/>
        <bgColor indexed="64"/>
      </patternFill>
    </fill>
    <fill>
      <patternFill patternType="solid">
        <fgColor rgb="FFB3F200"/>
        <bgColor indexed="64"/>
      </patternFill>
    </fill>
    <fill>
      <patternFill patternType="solid">
        <fgColor rgb="FF00DA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F0F9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0FFD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C5C5C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CCFFFF"/>
      </bottom>
      <diagonal/>
    </border>
    <border>
      <left/>
      <right style="thin">
        <color rgb="FFCCFFFF"/>
      </right>
      <top/>
      <bottom style="thin">
        <color rgb="FFCCFFFF"/>
      </bottom>
      <diagonal/>
    </border>
    <border>
      <left style="thin">
        <color rgb="FFCCFFFF"/>
      </left>
      <right style="thin">
        <color rgb="FFCCFFFF"/>
      </right>
      <top/>
      <bottom style="thin">
        <color rgb="FFCCFFFF"/>
      </bottom>
      <diagonal/>
    </border>
    <border>
      <left style="thin">
        <color rgb="FFCCFFFF"/>
      </left>
      <right/>
      <top/>
      <bottom/>
      <diagonal/>
    </border>
    <border>
      <left/>
      <right/>
      <top style="thin">
        <color rgb="FFCCFFFF"/>
      </top>
      <bottom style="thin">
        <color rgb="FFCCFFFF"/>
      </bottom>
      <diagonal/>
    </border>
    <border>
      <left/>
      <right style="thin">
        <color rgb="FFCCFFFF"/>
      </right>
      <top style="thin">
        <color rgb="FFCCFFFF"/>
      </top>
      <bottom style="thin">
        <color rgb="FFCCFFFF"/>
      </bottom>
      <diagonal/>
    </border>
    <border>
      <left style="thin">
        <color rgb="FFCCFFFF"/>
      </left>
      <right style="thin">
        <color rgb="FFCCFFFF"/>
      </right>
      <top style="thin">
        <color rgb="FFCCFFFF"/>
      </top>
      <bottom style="thin">
        <color rgb="FFCCFFFF"/>
      </bottom>
      <diagonal/>
    </border>
    <border>
      <left/>
      <right/>
      <top style="thin">
        <color rgb="FFCCFFFF"/>
      </top>
      <bottom/>
      <diagonal/>
    </border>
    <border>
      <left/>
      <right style="thin">
        <color rgb="FFCCFFFF"/>
      </right>
      <top style="thin">
        <color rgb="FFCCFFFF"/>
      </top>
      <bottom/>
      <diagonal/>
    </border>
    <border>
      <left style="thin">
        <color rgb="FFCCFFFF"/>
      </left>
      <right style="thin">
        <color rgb="FFCCFFFF"/>
      </right>
      <top style="thin">
        <color rgb="FFCCFFFF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1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164" fontId="3" fillId="0" borderId="0" xfId="1" applyNumberFormat="1" applyFont="1" applyAlignment="1">
      <alignment vertical="top"/>
    </xf>
    <xf numFmtId="164" fontId="3" fillId="2" borderId="0" xfId="1" applyNumberFormat="1" applyFont="1" applyFill="1" applyAlignment="1">
      <alignment horizontal="right" vertical="top"/>
    </xf>
    <xf numFmtId="164" fontId="3" fillId="3" borderId="0" xfId="1" applyNumberFormat="1" applyFont="1" applyFill="1" applyAlignment="1">
      <alignment horizontal="right" vertical="top"/>
    </xf>
    <xf numFmtId="0" fontId="3" fillId="0" borderId="0" xfId="1" applyFont="1" applyAlignment="1">
      <alignment horizontal="right" vertical="top"/>
    </xf>
    <xf numFmtId="9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0" xfId="1" applyFont="1"/>
    <xf numFmtId="164" fontId="3" fillId="0" borderId="0" xfId="1" applyNumberFormat="1" applyFont="1" applyAlignment="1">
      <alignment horizontal="right" vertical="top"/>
    </xf>
    <xf numFmtId="9" fontId="3" fillId="0" borderId="0" xfId="1" applyNumberFormat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0" xfId="1" applyProtection="1">
      <protection locked="0"/>
    </xf>
    <xf numFmtId="0" fontId="0" fillId="2" borderId="0" xfId="0" applyFill="1"/>
    <xf numFmtId="0" fontId="5" fillId="4" borderId="0" xfId="1" applyFont="1" applyFill="1" applyAlignment="1">
      <alignment vertical="center"/>
    </xf>
    <xf numFmtId="49" fontId="5" fillId="4" borderId="0" xfId="1" applyNumberFormat="1" applyFont="1" applyFill="1" applyAlignment="1" applyProtection="1">
      <alignment horizontal="left" vertical="center"/>
      <protection locked="0"/>
    </xf>
    <xf numFmtId="0" fontId="5" fillId="4" borderId="0" xfId="1" applyFont="1" applyFill="1" applyAlignment="1" applyProtection="1">
      <alignment vertical="center"/>
      <protection locked="0"/>
    </xf>
    <xf numFmtId="0" fontId="5" fillId="4" borderId="0" xfId="1" applyFont="1" applyFill="1" applyAlignment="1" applyProtection="1">
      <alignment horizontal="right" vertical="center"/>
      <protection locked="0"/>
    </xf>
    <xf numFmtId="9" fontId="5" fillId="4" borderId="0" xfId="1" applyNumberFormat="1" applyFont="1" applyFill="1" applyAlignment="1" applyProtection="1">
      <alignment vertical="center"/>
      <protection locked="0"/>
    </xf>
    <xf numFmtId="0" fontId="6" fillId="4" borderId="0" xfId="0" applyFont="1" applyFill="1"/>
    <xf numFmtId="49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0" fillId="5" borderId="0" xfId="0" quotePrefix="1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2" fillId="0" borderId="1" xfId="1" applyBorder="1"/>
    <xf numFmtId="49" fontId="11" fillId="0" borderId="1" xfId="0" applyNumberFormat="1" applyFont="1" applyBorder="1" applyAlignment="1">
      <alignment horizontal="left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9" fontId="7" fillId="0" borderId="1" xfId="0" applyNumberFormat="1" applyFont="1" applyBorder="1" applyProtection="1">
      <protection locked="0"/>
    </xf>
    <xf numFmtId="0" fontId="7" fillId="0" borderId="2" xfId="0" applyFont="1" applyBorder="1"/>
    <xf numFmtId="0" fontId="10" fillId="7" borderId="3" xfId="0" applyFont="1" applyFill="1" applyBorder="1" applyAlignment="1">
      <alignment horizontal="center" vertical="center"/>
    </xf>
    <xf numFmtId="0" fontId="0" fillId="0" borderId="4" xfId="0" applyBorder="1"/>
    <xf numFmtId="0" fontId="2" fillId="6" borderId="5" xfId="1" applyFill="1" applyBorder="1" applyProtection="1">
      <protection locked="0"/>
    </xf>
    <xf numFmtId="49" fontId="13" fillId="6" borderId="5" xfId="1" applyNumberFormat="1" applyFont="1" applyFill="1" applyBorder="1" applyAlignment="1" applyProtection="1">
      <alignment horizontal="left" vertical="top" wrapText="1"/>
      <protection locked="0"/>
    </xf>
    <xf numFmtId="0" fontId="13" fillId="6" borderId="5" xfId="1" applyFont="1" applyFill="1" applyBorder="1" applyAlignment="1" applyProtection="1">
      <alignment horizontal="left" vertical="top" wrapText="1"/>
      <protection locked="0"/>
    </xf>
    <xf numFmtId="0" fontId="13" fillId="6" borderId="5" xfId="1" applyFont="1" applyFill="1" applyBorder="1" applyAlignment="1" applyProtection="1">
      <alignment horizontal="center" vertical="top" wrapText="1"/>
      <protection locked="0"/>
    </xf>
    <xf numFmtId="165" fontId="13" fillId="6" borderId="5" xfId="1" applyNumberFormat="1" applyFont="1" applyFill="1" applyBorder="1" applyAlignment="1" applyProtection="1">
      <alignment horizontal="center" vertical="top" wrapText="1"/>
      <protection locked="0"/>
    </xf>
    <xf numFmtId="164" fontId="13" fillId="6" borderId="5" xfId="1" applyNumberFormat="1" applyFont="1" applyFill="1" applyBorder="1" applyAlignment="1" applyProtection="1">
      <alignment horizontal="center" vertical="top" wrapText="1"/>
      <protection locked="0"/>
    </xf>
    <xf numFmtId="9" fontId="13" fillId="6" borderId="5" xfId="1" applyNumberFormat="1" applyFont="1" applyFill="1" applyBorder="1" applyAlignment="1" applyProtection="1">
      <alignment horizontal="center" vertical="top" wrapText="1"/>
      <protection locked="0"/>
    </xf>
    <xf numFmtId="9" fontId="13" fillId="6" borderId="6" xfId="1" applyNumberFormat="1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0" fillId="9" borderId="5" xfId="0" applyFill="1" applyBorder="1"/>
    <xf numFmtId="0" fontId="0" fillId="0" borderId="5" xfId="0" applyBorder="1" applyAlignment="1">
      <alignment horizontal="center"/>
    </xf>
    <xf numFmtId="0" fontId="14" fillId="0" borderId="5" xfId="1" applyFont="1" applyBorder="1" applyAlignment="1" applyProtection="1">
      <alignment vertical="top" wrapText="1"/>
      <protection locked="0"/>
    </xf>
    <xf numFmtId="0" fontId="15" fillId="10" borderId="5" xfId="1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4" fillId="0" borderId="5" xfId="1" applyFont="1" applyBorder="1" applyAlignment="1" applyProtection="1">
      <alignment horizontal="center" vertical="center" wrapText="1"/>
      <protection locked="0"/>
    </xf>
    <xf numFmtId="165" fontId="14" fillId="0" borderId="5" xfId="1" applyNumberFormat="1" applyFont="1" applyBorder="1" applyAlignment="1" applyProtection="1">
      <alignment horizontal="right" vertical="center" wrapText="1"/>
      <protection locked="0"/>
    </xf>
    <xf numFmtId="164" fontId="14" fillId="0" borderId="5" xfId="1" applyNumberFormat="1" applyFont="1" applyBorder="1" applyAlignment="1" applyProtection="1">
      <alignment horizontal="right" vertical="center" wrapText="1"/>
      <protection locked="0"/>
    </xf>
    <xf numFmtId="3" fontId="14" fillId="0" borderId="5" xfId="1" applyNumberFormat="1" applyFont="1" applyBorder="1" applyAlignment="1" applyProtection="1">
      <alignment horizontal="right" vertical="center" wrapText="1"/>
      <protection locked="0"/>
    </xf>
    <xf numFmtId="9" fontId="17" fillId="0" borderId="5" xfId="2" applyFont="1" applyBorder="1" applyAlignment="1" applyProtection="1">
      <alignment horizontal="center" vertical="center" wrapText="1"/>
      <protection locked="0"/>
    </xf>
    <xf numFmtId="165" fontId="17" fillId="0" borderId="5" xfId="2" applyNumberFormat="1" applyFont="1" applyBorder="1" applyAlignment="1" applyProtection="1">
      <alignment horizontal="right" vertical="center" wrapText="1"/>
      <protection locked="0"/>
    </xf>
    <xf numFmtId="0" fontId="17" fillId="0" borderId="5" xfId="2" applyNumberFormat="1" applyFont="1" applyBorder="1" applyAlignment="1" applyProtection="1">
      <alignment horizontal="center" vertical="center" wrapText="1"/>
      <protection locked="0"/>
    </xf>
    <xf numFmtId="0" fontId="0" fillId="11" borderId="5" xfId="0" applyFill="1" applyBorder="1" applyAlignment="1" applyProtection="1">
      <alignment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4" fillId="13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14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2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0" fontId="0" fillId="8" borderId="7" xfId="0" applyFill="1" applyBorder="1"/>
    <xf numFmtId="0" fontId="4" fillId="0" borderId="0" xfId="0" applyFont="1"/>
    <xf numFmtId="0" fontId="18" fillId="9" borderId="5" xfId="0" applyFont="1" applyFill="1" applyBorder="1"/>
    <xf numFmtId="0" fontId="18" fillId="0" borderId="5" xfId="0" applyFont="1" applyBorder="1" applyAlignment="1">
      <alignment horizontal="center"/>
    </xf>
    <xf numFmtId="0" fontId="19" fillId="0" borderId="5" xfId="1" applyFont="1" applyBorder="1" applyAlignment="1" applyProtection="1">
      <alignment horizontal="left" vertical="top" wrapText="1" indent="1"/>
      <protection locked="0"/>
    </xf>
    <xf numFmtId="0" fontId="20" fillId="0" borderId="5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165" fontId="19" fillId="0" borderId="5" xfId="1" applyNumberFormat="1" applyFont="1" applyBorder="1" applyAlignment="1" applyProtection="1">
      <alignment horizontal="right" vertical="center" wrapText="1"/>
      <protection locked="0"/>
    </xf>
    <xf numFmtId="164" fontId="19" fillId="0" borderId="5" xfId="1" applyNumberFormat="1" applyFont="1" applyBorder="1" applyAlignment="1" applyProtection="1">
      <alignment horizontal="right" vertical="center" wrapText="1"/>
      <protection locked="0"/>
    </xf>
    <xf numFmtId="3" fontId="19" fillId="0" borderId="5" xfId="1" applyNumberFormat="1" applyFont="1" applyBorder="1" applyAlignment="1" applyProtection="1">
      <alignment horizontal="right" vertical="center" wrapText="1"/>
      <protection locked="0"/>
    </xf>
    <xf numFmtId="9" fontId="19" fillId="0" borderId="5" xfId="2" applyFont="1" applyBorder="1" applyAlignment="1" applyProtection="1">
      <alignment horizontal="center" vertical="center" wrapText="1"/>
      <protection locked="0"/>
    </xf>
    <xf numFmtId="165" fontId="19" fillId="0" borderId="5" xfId="2" applyNumberFormat="1" applyFont="1" applyBorder="1" applyAlignment="1" applyProtection="1">
      <alignment horizontal="right" vertical="center" wrapText="1"/>
      <protection locked="0"/>
    </xf>
    <xf numFmtId="0" fontId="19" fillId="0" borderId="5" xfId="2" applyNumberFormat="1" applyFont="1" applyBorder="1" applyAlignment="1" applyProtection="1">
      <alignment horizontal="center" vertical="center" wrapText="1"/>
      <protection locked="0"/>
    </xf>
    <xf numFmtId="0" fontId="18" fillId="15" borderId="5" xfId="2" applyNumberFormat="1" applyFont="1" applyFill="1" applyBorder="1" applyAlignment="1" applyProtection="1">
      <alignment horizontal="center" vertical="center" wrapText="1"/>
      <protection locked="0"/>
    </xf>
    <xf numFmtId="0" fontId="18" fillId="16" borderId="5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2" applyNumberFormat="1" applyFont="1" applyBorder="1" applyAlignment="1" applyProtection="1">
      <alignment horizontal="center" vertical="center" wrapText="1"/>
      <protection locked="0"/>
    </xf>
    <xf numFmtId="0" fontId="18" fillId="0" borderId="6" xfId="2" applyNumberFormat="1" applyFont="1" applyBorder="1" applyAlignment="1" applyProtection="1">
      <alignment horizontal="center" vertical="center" wrapText="1"/>
    </xf>
    <xf numFmtId="0" fontId="18" fillId="9" borderId="8" xfId="0" applyFont="1" applyFill="1" applyBorder="1"/>
    <xf numFmtId="0" fontId="18" fillId="0" borderId="8" xfId="0" applyFont="1" applyBorder="1" applyAlignment="1">
      <alignment horizontal="center"/>
    </xf>
    <xf numFmtId="0" fontId="18" fillId="0" borderId="8" xfId="1" applyFont="1" applyBorder="1" applyAlignment="1" applyProtection="1">
      <alignment horizontal="left" vertical="top" wrapText="1" indent="2"/>
      <protection locked="0"/>
    </xf>
    <xf numFmtId="0" fontId="15" fillId="10" borderId="8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165" fontId="18" fillId="0" borderId="8" xfId="0" applyNumberFormat="1" applyFont="1" applyBorder="1" applyAlignment="1" applyProtection="1">
      <alignment horizontal="right" vertical="center"/>
      <protection locked="0"/>
    </xf>
    <xf numFmtId="164" fontId="18" fillId="0" borderId="8" xfId="0" applyNumberFormat="1" applyFont="1" applyBorder="1" applyAlignment="1" applyProtection="1">
      <alignment horizontal="right" vertical="center"/>
      <protection locked="0"/>
    </xf>
    <xf numFmtId="3" fontId="18" fillId="0" borderId="8" xfId="0" applyNumberFormat="1" applyFont="1" applyBorder="1" applyAlignment="1" applyProtection="1">
      <alignment horizontal="right" vertical="center"/>
      <protection locked="0"/>
    </xf>
    <xf numFmtId="9" fontId="18" fillId="0" borderId="8" xfId="0" applyNumberFormat="1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8" fillId="17" borderId="8" xfId="0" applyFont="1" applyFill="1" applyBorder="1" applyAlignment="1" applyProtection="1">
      <alignment vertical="center"/>
      <protection locked="0"/>
    </xf>
    <xf numFmtId="0" fontId="18" fillId="0" borderId="9" xfId="0" applyFont="1" applyBorder="1" applyAlignment="1">
      <alignment vertical="center"/>
    </xf>
    <xf numFmtId="0" fontId="0" fillId="0" borderId="10" xfId="0" applyBorder="1"/>
    <xf numFmtId="0" fontId="0" fillId="8" borderId="10" xfId="0" applyFill="1" applyBorder="1"/>
    <xf numFmtId="0" fontId="18" fillId="0" borderId="5" xfId="1" applyFont="1" applyBorder="1" applyAlignment="1" applyProtection="1">
      <alignment horizontal="left" vertical="top" wrapText="1" indent="1"/>
      <protection locked="0"/>
    </xf>
    <xf numFmtId="0" fontId="15" fillId="10" borderId="5" xfId="0" applyFont="1" applyFill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165" fontId="18" fillId="0" borderId="5" xfId="0" applyNumberFormat="1" applyFont="1" applyBorder="1" applyAlignment="1" applyProtection="1">
      <alignment horizontal="right" vertical="center"/>
      <protection locked="0"/>
    </xf>
    <xf numFmtId="164" fontId="18" fillId="0" borderId="5" xfId="0" applyNumberFormat="1" applyFont="1" applyBorder="1" applyAlignment="1" applyProtection="1">
      <alignment horizontal="right" vertical="center"/>
      <protection locked="0"/>
    </xf>
    <xf numFmtId="3" fontId="18" fillId="0" borderId="5" xfId="0" applyNumberFormat="1" applyFont="1" applyBorder="1" applyAlignment="1" applyProtection="1">
      <alignment horizontal="right" vertical="center"/>
      <protection locked="0"/>
    </xf>
    <xf numFmtId="9" fontId="18" fillId="0" borderId="5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18" borderId="5" xfId="0" applyFont="1" applyFill="1" applyBorder="1" applyAlignment="1" applyProtection="1">
      <alignment vertical="center"/>
      <protection locked="0"/>
    </xf>
    <xf numFmtId="0" fontId="18" fillId="0" borderId="6" xfId="0" applyFont="1" applyBorder="1" applyAlignment="1">
      <alignment vertical="center"/>
    </xf>
    <xf numFmtId="0" fontId="18" fillId="0" borderId="0" xfId="0" applyFont="1"/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8" fillId="19" borderId="5" xfId="0" applyFont="1" applyFill="1" applyBorder="1" applyAlignment="1" applyProtection="1">
      <alignment vertical="center"/>
      <protection locked="0"/>
    </xf>
    <xf numFmtId="0" fontId="18" fillId="20" borderId="8" xfId="0" applyFont="1" applyFill="1" applyBorder="1"/>
    <xf numFmtId="0" fontId="19" fillId="0" borderId="8" xfId="1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165" fontId="19" fillId="0" borderId="8" xfId="0" applyNumberFormat="1" applyFont="1" applyBorder="1" applyAlignment="1" applyProtection="1">
      <alignment horizontal="right" vertical="center"/>
      <protection locked="0"/>
    </xf>
    <xf numFmtId="164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9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8" fillId="21" borderId="8" xfId="0" applyFont="1" applyFill="1" applyBorder="1" applyAlignment="1" applyProtection="1">
      <alignment vertical="center"/>
      <protection locked="0"/>
    </xf>
    <xf numFmtId="0" fontId="18" fillId="22" borderId="8" xfId="0" applyFont="1" applyFill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165" fontId="19" fillId="0" borderId="5" xfId="0" applyNumberFormat="1" applyFont="1" applyBorder="1" applyAlignment="1" applyProtection="1">
      <alignment horizontal="right" vertical="center"/>
      <protection locked="0"/>
    </xf>
    <xf numFmtId="164" fontId="19" fillId="0" borderId="5" xfId="0" applyNumberFormat="1" applyFont="1" applyBorder="1" applyAlignment="1" applyProtection="1">
      <alignment horizontal="right" vertical="center"/>
      <protection locked="0"/>
    </xf>
    <xf numFmtId="3" fontId="19" fillId="0" borderId="5" xfId="0" applyNumberFormat="1" applyFont="1" applyBorder="1" applyAlignment="1" applyProtection="1">
      <alignment horizontal="right" vertical="center"/>
      <protection locked="0"/>
    </xf>
    <xf numFmtId="9" fontId="19" fillId="0" borderId="5" xfId="0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8" fillId="23" borderId="5" xfId="0" applyFont="1" applyFill="1" applyBorder="1" applyAlignment="1" applyProtection="1">
      <alignment vertical="center"/>
      <protection locked="0"/>
    </xf>
    <xf numFmtId="0" fontId="18" fillId="0" borderId="5" xfId="1" applyFont="1" applyBorder="1" applyAlignment="1" applyProtection="1">
      <alignment horizontal="left" vertical="top" wrapText="1" indent="2"/>
      <protection locked="0"/>
    </xf>
    <xf numFmtId="0" fontId="18" fillId="24" borderId="5" xfId="0" applyFont="1" applyFill="1" applyBorder="1" applyAlignment="1" applyProtection="1">
      <alignment vertical="center"/>
      <protection locked="0"/>
    </xf>
    <xf numFmtId="0" fontId="18" fillId="25" borderId="5" xfId="0" applyFont="1" applyFill="1" applyBorder="1" applyAlignment="1" applyProtection="1">
      <alignment vertical="center"/>
      <protection locked="0"/>
    </xf>
    <xf numFmtId="0" fontId="18" fillId="9" borderId="1" xfId="0" applyFont="1" applyFill="1" applyBorder="1"/>
    <xf numFmtId="0" fontId="18" fillId="0" borderId="1" xfId="0" applyFont="1" applyBorder="1" applyAlignment="1">
      <alignment horizontal="center"/>
    </xf>
    <xf numFmtId="0" fontId="18" fillId="0" borderId="1" xfId="1" applyFont="1" applyBorder="1" applyAlignment="1" applyProtection="1">
      <alignment horizontal="left" vertical="top" wrapText="1" indent="2"/>
      <protection locked="0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65" fontId="18" fillId="0" borderId="1" xfId="0" applyNumberFormat="1" applyFont="1" applyBorder="1" applyAlignment="1" applyProtection="1">
      <alignment horizontal="right" vertical="center"/>
      <protection locked="0"/>
    </xf>
    <xf numFmtId="164" fontId="18" fillId="0" borderId="1" xfId="0" applyNumberFormat="1" applyFont="1" applyBorder="1" applyAlignment="1" applyProtection="1">
      <alignment horizontal="right" vertical="center"/>
      <protection locked="0"/>
    </xf>
    <xf numFmtId="3" fontId="18" fillId="0" borderId="1" xfId="0" applyNumberFormat="1" applyFont="1" applyBorder="1" applyAlignment="1" applyProtection="1">
      <alignment horizontal="right" vertical="center"/>
      <protection locked="0"/>
    </xf>
    <xf numFmtId="9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8" fillId="25" borderId="1" xfId="0" applyFont="1" applyFill="1" applyBorder="1" applyAlignment="1" applyProtection="1">
      <alignment vertical="center"/>
      <protection locked="0"/>
    </xf>
    <xf numFmtId="0" fontId="18" fillId="0" borderId="2" xfId="0" applyFont="1" applyBorder="1" applyAlignment="1">
      <alignment vertical="center"/>
    </xf>
    <xf numFmtId="0" fontId="0" fillId="0" borderId="3" xfId="0" applyBorder="1"/>
    <xf numFmtId="0" fontId="0" fillId="8" borderId="3" xfId="0" applyFill="1" applyBorder="1"/>
    <xf numFmtId="0" fontId="18" fillId="20" borderId="5" xfId="0" applyFont="1" applyFill="1" applyBorder="1"/>
    <xf numFmtId="0" fontId="18" fillId="26" borderId="5" xfId="0" applyFont="1" applyFill="1" applyBorder="1"/>
    <xf numFmtId="0" fontId="18" fillId="27" borderId="5" xfId="0" applyFont="1" applyFill="1" applyBorder="1" applyAlignment="1" applyProtection="1">
      <alignment vertical="center"/>
      <protection locked="0"/>
    </xf>
    <xf numFmtId="0" fontId="19" fillId="0" borderId="5" xfId="1" applyFont="1" applyBorder="1" applyAlignment="1" applyProtection="1">
      <alignment horizontal="left" vertical="top" wrapText="1"/>
      <protection locked="0"/>
    </xf>
    <xf numFmtId="0" fontId="18" fillId="28" borderId="5" xfId="0" applyFont="1" applyFill="1" applyBorder="1" applyAlignment="1" applyProtection="1">
      <alignment vertical="center"/>
      <protection locked="0"/>
    </xf>
    <xf numFmtId="0" fontId="15" fillId="29" borderId="5" xfId="0" applyFont="1" applyFill="1" applyBorder="1" applyAlignment="1" applyProtection="1">
      <alignment horizontal="center" vertical="center"/>
      <protection locked="0"/>
    </xf>
    <xf numFmtId="0" fontId="18" fillId="30" borderId="5" xfId="0" applyFont="1" applyFill="1" applyBorder="1" applyAlignment="1" applyProtection="1">
      <alignment vertical="center"/>
      <protection locked="0"/>
    </xf>
    <xf numFmtId="0" fontId="18" fillId="0" borderId="5" xfId="1" applyFont="1" applyBorder="1" applyAlignment="1" applyProtection="1">
      <alignment horizontal="left" vertical="top" wrapText="1"/>
      <protection locked="0"/>
    </xf>
    <xf numFmtId="0" fontId="18" fillId="31" borderId="5" xfId="0" applyFont="1" applyFill="1" applyBorder="1" applyAlignment="1" applyProtection="1">
      <alignment vertical="center"/>
      <protection locked="0"/>
    </xf>
    <xf numFmtId="0" fontId="18" fillId="2" borderId="5" xfId="0" applyFont="1" applyFill="1" applyBorder="1" applyAlignment="1" applyProtection="1">
      <alignment vertical="center"/>
      <protection locked="0"/>
    </xf>
    <xf numFmtId="0" fontId="22" fillId="0" borderId="0" xfId="1" applyFont="1" applyAlignment="1" applyProtection="1">
      <alignment horizontal="left" vertical="top" wrapText="1"/>
      <protection locked="0"/>
    </xf>
    <xf numFmtId="0" fontId="18" fillId="0" borderId="0" xfId="0" applyFont="1" applyProtection="1">
      <protection locked="0"/>
    </xf>
    <xf numFmtId="165" fontId="18" fillId="0" borderId="0" xfId="0" applyNumberFormat="1" applyFont="1" applyProtection="1">
      <protection locked="0"/>
    </xf>
    <xf numFmtId="166" fontId="18" fillId="0" borderId="0" xfId="0" applyNumberFormat="1" applyFont="1" applyProtection="1">
      <protection locked="0"/>
    </xf>
    <xf numFmtId="3" fontId="18" fillId="0" borderId="0" xfId="0" applyNumberFormat="1" applyFont="1" applyProtection="1">
      <protection locked="0"/>
    </xf>
    <xf numFmtId="9" fontId="18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23" fillId="0" borderId="0" xfId="0" applyFont="1"/>
    <xf numFmtId="4" fontId="2" fillId="0" borderId="0" xfId="1" applyNumberFormat="1" applyProtection="1">
      <protection locked="0"/>
    </xf>
    <xf numFmtId="0" fontId="0" fillId="11" borderId="0" xfId="0" applyFill="1"/>
    <xf numFmtId="0" fontId="0" fillId="32" borderId="0" xfId="0" applyFill="1"/>
    <xf numFmtId="0" fontId="0" fillId="12" borderId="0" xfId="0" applyFill="1"/>
    <xf numFmtId="0" fontId="0" fillId="33" borderId="0" xfId="0" applyFill="1"/>
    <xf numFmtId="0" fontId="0" fillId="14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8" borderId="0" xfId="0" applyFill="1"/>
    <xf numFmtId="0" fontId="0" fillId="39" borderId="0" xfId="0" applyFill="1"/>
    <xf numFmtId="0" fontId="0" fillId="26" borderId="0" xfId="0" applyFill="1"/>
    <xf numFmtId="0" fontId="0" fillId="40" borderId="0" xfId="0" applyFill="1"/>
    <xf numFmtId="0" fontId="0" fillId="7" borderId="0" xfId="0" applyFill="1"/>
    <xf numFmtId="0" fontId="0" fillId="41" borderId="0" xfId="0" applyFill="1"/>
    <xf numFmtId="0" fontId="0" fillId="42" borderId="0" xfId="0" applyFill="1"/>
    <xf numFmtId="0" fontId="0" fillId="10" borderId="0" xfId="0" applyFill="1"/>
    <xf numFmtId="0" fontId="0" fillId="29" borderId="0" xfId="0" applyFill="1"/>
    <xf numFmtId="0" fontId="0" fillId="9" borderId="0" xfId="0" applyFill="1"/>
    <xf numFmtId="0" fontId="0" fillId="20" borderId="0" xfId="0" applyFill="1"/>
    <xf numFmtId="1" fontId="2" fillId="0" borderId="0" xfId="1" applyNumberFormat="1"/>
    <xf numFmtId="14" fontId="2" fillId="0" borderId="0" xfId="1" applyNumberFormat="1" applyProtection="1">
      <protection locked="0"/>
    </xf>
    <xf numFmtId="0" fontId="0" fillId="43" borderId="0" xfId="0" applyFill="1"/>
    <xf numFmtId="0" fontId="0" fillId="44" borderId="0" xfId="0" applyFill="1"/>
    <xf numFmtId="0" fontId="0" fillId="45" borderId="0" xfId="0" applyFill="1"/>
    <xf numFmtId="0" fontId="0" fillId="6" borderId="0" xfId="0" applyFill="1"/>
    <xf numFmtId="0" fontId="0" fillId="5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0" fontId="0" fillId="53" borderId="0" xfId="0" applyFill="1"/>
    <xf numFmtId="0" fontId="0" fillId="54" borderId="0" xfId="0" applyFill="1"/>
    <xf numFmtId="0" fontId="0" fillId="55" borderId="0" xfId="0" applyFill="1"/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62" borderId="0" xfId="0" applyFill="1"/>
    <xf numFmtId="0" fontId="0" fillId="63" borderId="0" xfId="0" applyFill="1"/>
    <xf numFmtId="0" fontId="0" fillId="64" borderId="0" xfId="0" applyFill="1"/>
    <xf numFmtId="0" fontId="0" fillId="65" borderId="0" xfId="0" applyFill="1"/>
    <xf numFmtId="0" fontId="0" fillId="66" borderId="0" xfId="0" applyFill="1"/>
    <xf numFmtId="0" fontId="0" fillId="67" borderId="0" xfId="0" applyFill="1"/>
    <xf numFmtId="0" fontId="0" fillId="4" borderId="0" xfId="0" applyFill="1"/>
    <xf numFmtId="0" fontId="14" fillId="0" borderId="5" xfId="1" applyNumberFormat="1" applyFont="1" applyBorder="1" applyAlignment="1" applyProtection="1">
      <alignment horizontal="left" vertical="top" wrapText="1"/>
      <protection locked="0"/>
    </xf>
    <xf numFmtId="0" fontId="19" fillId="0" borderId="5" xfId="1" applyNumberFormat="1" applyFont="1" applyBorder="1" applyAlignment="1" applyProtection="1">
      <alignment horizontal="left" vertical="top" wrapText="1"/>
      <protection locked="0"/>
    </xf>
    <xf numFmtId="0" fontId="18" fillId="0" borderId="8" xfId="0" applyNumberFormat="1" applyFont="1" applyBorder="1" applyAlignment="1" applyProtection="1">
      <alignment horizontal="left"/>
      <protection locked="0"/>
    </xf>
    <xf numFmtId="0" fontId="18" fillId="0" borderId="5" xfId="0" applyNumberFormat="1" applyFont="1" applyBorder="1" applyAlignment="1" applyProtection="1">
      <alignment horizontal="left"/>
      <protection locked="0"/>
    </xf>
    <xf numFmtId="0" fontId="19" fillId="0" borderId="8" xfId="0" applyNumberFormat="1" applyFont="1" applyBorder="1" applyAlignment="1" applyProtection="1">
      <alignment horizontal="left"/>
      <protection locked="0"/>
    </xf>
    <xf numFmtId="0" fontId="19" fillId="0" borderId="5" xfId="0" applyNumberFormat="1" applyFont="1" applyBorder="1" applyAlignment="1" applyProtection="1">
      <alignment horizontal="left"/>
      <protection locked="0"/>
    </xf>
    <xf numFmtId="0" fontId="18" fillId="0" borderId="1" xfId="0" applyNumberFormat="1" applyFont="1" applyBorder="1" applyAlignment="1" applyProtection="1">
      <alignment horizontal="left"/>
      <protection locked="0"/>
    </xf>
    <xf numFmtId="0" fontId="18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24" fillId="0" borderId="0" xfId="0" applyFont="1" applyProtection="1">
      <protection locked="0"/>
    </xf>
  </cellXfs>
  <cellStyles count="3">
    <cellStyle name="Normal" xfId="0" builtinId="0"/>
    <cellStyle name="Normal 3" xfId="1" xr:uid="{65D34AD8-FE42-4F23-BC73-C28C8F6C391E}"/>
    <cellStyle name="Percent 2" xfId="2" xr:uid="{4A8BE0AC-239B-4676-B315-89FD889DA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155575</xdr:colOff>
      <xdr:row>26</xdr:row>
      <xdr:rowOff>100012</xdr:rowOff>
    </xdr:from>
    <xdr:to>
      <xdr:col>66</xdr:col>
      <xdr:colOff>39529</xdr:colOff>
      <xdr:row>27</xdr:row>
      <xdr:rowOff>100013</xdr:rowOff>
    </xdr:to>
    <xdr:cxnSp macro="">
      <xdr:nvCxnSpPr>
        <xdr:cNvPr id="2" name="S_De_FS_18_20">
          <a:extLst>
            <a:ext uri="{FF2B5EF4-FFF2-40B4-BE49-F238E27FC236}">
              <a16:creationId xmlns:a16="http://schemas.microsoft.com/office/drawing/2014/main" id="{B1A69AE8-EDE6-4F96-B566-CF78D51F2FC7}"/>
            </a:ext>
          </a:extLst>
        </xdr:cNvPr>
        <xdr:cNvCxnSpPr>
          <a:stCxn id="65" idx="3"/>
          <a:endCxn id="66" idx="1"/>
        </xdr:cNvCxnSpPr>
      </xdr:nvCxnSpPr>
      <xdr:spPr>
        <a:xfrm>
          <a:off x="14671675" y="4557712"/>
          <a:ext cx="103029" cy="200026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155575</xdr:colOff>
      <xdr:row>25</xdr:row>
      <xdr:rowOff>100012</xdr:rowOff>
    </xdr:from>
    <xdr:to>
      <xdr:col>64</xdr:col>
      <xdr:colOff>63500</xdr:colOff>
      <xdr:row>26</xdr:row>
      <xdr:rowOff>100012</xdr:rowOff>
    </xdr:to>
    <xdr:cxnSp macro="">
      <xdr:nvCxnSpPr>
        <xdr:cNvPr id="3" name="S_De_FS_17_18">
          <a:extLst>
            <a:ext uri="{FF2B5EF4-FFF2-40B4-BE49-F238E27FC236}">
              <a16:creationId xmlns:a16="http://schemas.microsoft.com/office/drawing/2014/main" id="{1BEA80AE-0138-4B18-BB4F-F97ED2461F35}"/>
            </a:ext>
          </a:extLst>
        </xdr:cNvPr>
        <xdr:cNvCxnSpPr>
          <a:stCxn id="64" idx="3"/>
          <a:endCxn id="65" idx="1"/>
        </xdr:cNvCxnSpPr>
      </xdr:nvCxnSpPr>
      <xdr:spPr>
        <a:xfrm>
          <a:off x="14233525" y="4357687"/>
          <a:ext cx="127000" cy="200025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155575</xdr:colOff>
      <xdr:row>24</xdr:row>
      <xdr:rowOff>100012</xdr:rowOff>
    </xdr:from>
    <xdr:to>
      <xdr:col>63</xdr:col>
      <xdr:colOff>168275</xdr:colOff>
      <xdr:row>25</xdr:row>
      <xdr:rowOff>100012</xdr:rowOff>
    </xdr:to>
    <xdr:cxnSp macro="">
      <xdr:nvCxnSpPr>
        <xdr:cNvPr id="4" name="S_De_FF_16_17">
          <a:extLst>
            <a:ext uri="{FF2B5EF4-FFF2-40B4-BE49-F238E27FC236}">
              <a16:creationId xmlns:a16="http://schemas.microsoft.com/office/drawing/2014/main" id="{88D58CE7-5121-4B85-941B-396A82BAA92A}"/>
            </a:ext>
          </a:extLst>
        </xdr:cNvPr>
        <xdr:cNvCxnSpPr>
          <a:stCxn id="63" idx="3"/>
          <a:endCxn id="64" idx="3"/>
        </xdr:cNvCxnSpPr>
      </xdr:nvCxnSpPr>
      <xdr:spPr>
        <a:xfrm>
          <a:off x="14233525" y="4157662"/>
          <a:ext cx="12700" cy="200025"/>
        </a:xfrm>
        <a:prstGeom prst="bentConnector3">
          <a:avLst>
            <a:gd name="adj1" fmla="val 180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155575</xdr:colOff>
      <xdr:row>22</xdr:row>
      <xdr:rowOff>100012</xdr:rowOff>
    </xdr:from>
    <xdr:to>
      <xdr:col>59</xdr:col>
      <xdr:colOff>63500</xdr:colOff>
      <xdr:row>24</xdr:row>
      <xdr:rowOff>100012</xdr:rowOff>
    </xdr:to>
    <xdr:cxnSp macro="">
      <xdr:nvCxnSpPr>
        <xdr:cNvPr id="5" name="S_De_FS_14_16">
          <a:extLst>
            <a:ext uri="{FF2B5EF4-FFF2-40B4-BE49-F238E27FC236}">
              <a16:creationId xmlns:a16="http://schemas.microsoft.com/office/drawing/2014/main" id="{532F2E86-FA94-4B76-AF31-87786E6BFFE3}"/>
            </a:ext>
          </a:extLst>
        </xdr:cNvPr>
        <xdr:cNvCxnSpPr>
          <a:stCxn id="61" idx="3"/>
          <a:endCxn id="63" idx="1"/>
        </xdr:cNvCxnSpPr>
      </xdr:nvCxnSpPr>
      <xdr:spPr>
        <a:xfrm>
          <a:off x="13138150" y="3757612"/>
          <a:ext cx="127000" cy="400050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155575</xdr:colOff>
      <xdr:row>20</xdr:row>
      <xdr:rowOff>100012</xdr:rowOff>
    </xdr:from>
    <xdr:to>
      <xdr:col>56</xdr:col>
      <xdr:colOff>63500</xdr:colOff>
      <xdr:row>22</xdr:row>
      <xdr:rowOff>100012</xdr:rowOff>
    </xdr:to>
    <xdr:cxnSp macro="">
      <xdr:nvCxnSpPr>
        <xdr:cNvPr id="6" name="S_De_FS_13_14">
          <a:extLst>
            <a:ext uri="{FF2B5EF4-FFF2-40B4-BE49-F238E27FC236}">
              <a16:creationId xmlns:a16="http://schemas.microsoft.com/office/drawing/2014/main" id="{18017447-6CAF-4763-9220-7698AD5DBCE0}"/>
            </a:ext>
          </a:extLst>
        </xdr:cNvPr>
        <xdr:cNvCxnSpPr>
          <a:stCxn id="57" idx="3"/>
          <a:endCxn id="61" idx="1"/>
        </xdr:cNvCxnSpPr>
      </xdr:nvCxnSpPr>
      <xdr:spPr>
        <a:xfrm>
          <a:off x="12480925" y="3357562"/>
          <a:ext cx="127000" cy="400050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155575</xdr:colOff>
      <xdr:row>20</xdr:row>
      <xdr:rowOff>100012</xdr:rowOff>
    </xdr:from>
    <xdr:to>
      <xdr:col>55</xdr:col>
      <xdr:colOff>168275</xdr:colOff>
      <xdr:row>21</xdr:row>
      <xdr:rowOff>100012</xdr:rowOff>
    </xdr:to>
    <xdr:cxnSp macro="">
      <xdr:nvCxnSpPr>
        <xdr:cNvPr id="7" name="S_De_FF_13_19">
          <a:extLst>
            <a:ext uri="{FF2B5EF4-FFF2-40B4-BE49-F238E27FC236}">
              <a16:creationId xmlns:a16="http://schemas.microsoft.com/office/drawing/2014/main" id="{7627E1AD-B811-41B6-B889-83E94CE4FB63}"/>
            </a:ext>
          </a:extLst>
        </xdr:cNvPr>
        <xdr:cNvCxnSpPr>
          <a:stCxn id="57" idx="3"/>
          <a:endCxn id="59" idx="3"/>
        </xdr:cNvCxnSpPr>
      </xdr:nvCxnSpPr>
      <xdr:spPr>
        <a:xfrm>
          <a:off x="12480925" y="3357562"/>
          <a:ext cx="12700" cy="200025"/>
        </a:xfrm>
        <a:prstGeom prst="bentConnector3">
          <a:avLst>
            <a:gd name="adj1" fmla="val 180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155575</xdr:colOff>
      <xdr:row>18</xdr:row>
      <xdr:rowOff>104775</xdr:rowOff>
    </xdr:from>
    <xdr:to>
      <xdr:col>50</xdr:col>
      <xdr:colOff>63500</xdr:colOff>
      <xdr:row>20</xdr:row>
      <xdr:rowOff>100012</xdr:rowOff>
    </xdr:to>
    <xdr:cxnSp macro="">
      <xdr:nvCxnSpPr>
        <xdr:cNvPr id="8" name="S_De_FS_11_13">
          <a:extLst>
            <a:ext uri="{FF2B5EF4-FFF2-40B4-BE49-F238E27FC236}">
              <a16:creationId xmlns:a16="http://schemas.microsoft.com/office/drawing/2014/main" id="{4F62FEAC-89EF-4E39-8E54-8029C6370EED}"/>
            </a:ext>
          </a:extLst>
        </xdr:cNvPr>
        <xdr:cNvCxnSpPr>
          <a:stCxn id="53" idx="3"/>
          <a:endCxn id="57" idx="1"/>
        </xdr:cNvCxnSpPr>
      </xdr:nvCxnSpPr>
      <xdr:spPr>
        <a:xfrm>
          <a:off x="11166475" y="2943225"/>
          <a:ext cx="127000" cy="414337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63500</xdr:colOff>
      <xdr:row>17</xdr:row>
      <xdr:rowOff>104775</xdr:rowOff>
    </xdr:from>
    <xdr:to>
      <xdr:col>48</xdr:col>
      <xdr:colOff>76200</xdr:colOff>
      <xdr:row>18</xdr:row>
      <xdr:rowOff>104775</xdr:rowOff>
    </xdr:to>
    <xdr:cxnSp macro="">
      <xdr:nvCxnSpPr>
        <xdr:cNvPr id="9" name="S_De_SS_10_11">
          <a:extLst>
            <a:ext uri="{FF2B5EF4-FFF2-40B4-BE49-F238E27FC236}">
              <a16:creationId xmlns:a16="http://schemas.microsoft.com/office/drawing/2014/main" id="{6819D135-0308-4007-BD25-D61854A602E8}"/>
            </a:ext>
          </a:extLst>
        </xdr:cNvPr>
        <xdr:cNvCxnSpPr>
          <a:stCxn id="51" idx="1"/>
          <a:endCxn id="53" idx="1"/>
        </xdr:cNvCxnSpPr>
      </xdr:nvCxnSpPr>
      <xdr:spPr>
        <a:xfrm rot="10800000" flipV="1">
          <a:off x="10855325" y="2733675"/>
          <a:ext cx="12700" cy="209550"/>
        </a:xfrm>
        <a:prstGeom prst="bentConnector3">
          <a:avLst>
            <a:gd name="adj1" fmla="val 180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155575</xdr:colOff>
      <xdr:row>16</xdr:row>
      <xdr:rowOff>104775</xdr:rowOff>
    </xdr:from>
    <xdr:to>
      <xdr:col>48</xdr:col>
      <xdr:colOff>63500</xdr:colOff>
      <xdr:row>17</xdr:row>
      <xdr:rowOff>104775</xdr:rowOff>
    </xdr:to>
    <xdr:cxnSp macro="">
      <xdr:nvCxnSpPr>
        <xdr:cNvPr id="10" name="S_De_FS_9_10">
          <a:extLst>
            <a:ext uri="{FF2B5EF4-FFF2-40B4-BE49-F238E27FC236}">
              <a16:creationId xmlns:a16="http://schemas.microsoft.com/office/drawing/2014/main" id="{2C8F319B-3FC9-429B-A822-F76700F0DF3D}"/>
            </a:ext>
          </a:extLst>
        </xdr:cNvPr>
        <xdr:cNvCxnSpPr>
          <a:stCxn id="49" idx="3"/>
          <a:endCxn id="51" idx="1"/>
        </xdr:cNvCxnSpPr>
      </xdr:nvCxnSpPr>
      <xdr:spPr>
        <a:xfrm>
          <a:off x="10290175" y="2524125"/>
          <a:ext cx="565150" cy="209550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182880</xdr:colOff>
      <xdr:row>13</xdr:row>
      <xdr:rowOff>104776</xdr:rowOff>
    </xdr:from>
    <xdr:to>
      <xdr:col>42</xdr:col>
      <xdr:colOff>63500</xdr:colOff>
      <xdr:row>16</xdr:row>
      <xdr:rowOff>104775</xdr:rowOff>
    </xdr:to>
    <xdr:cxnSp macro="">
      <xdr:nvCxnSpPr>
        <xdr:cNvPr id="11" name="S_De_FS_6_9">
          <a:extLst>
            <a:ext uri="{FF2B5EF4-FFF2-40B4-BE49-F238E27FC236}">
              <a16:creationId xmlns:a16="http://schemas.microsoft.com/office/drawing/2014/main" id="{AA964CFE-F018-4186-ABB5-F76D523E0C71}"/>
            </a:ext>
          </a:extLst>
        </xdr:cNvPr>
        <xdr:cNvCxnSpPr>
          <a:stCxn id="43" idx="3"/>
          <a:endCxn id="49" idx="1"/>
        </xdr:cNvCxnSpPr>
      </xdr:nvCxnSpPr>
      <xdr:spPr>
        <a:xfrm>
          <a:off x="9441180" y="1895476"/>
          <a:ext cx="99695" cy="628649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155575</xdr:colOff>
      <xdr:row>12</xdr:row>
      <xdr:rowOff>104776</xdr:rowOff>
    </xdr:from>
    <xdr:to>
      <xdr:col>41</xdr:col>
      <xdr:colOff>36195</xdr:colOff>
      <xdr:row>13</xdr:row>
      <xdr:rowOff>104776</xdr:rowOff>
    </xdr:to>
    <xdr:cxnSp macro="">
      <xdr:nvCxnSpPr>
        <xdr:cNvPr id="12" name="S_De_FS_3_6">
          <a:extLst>
            <a:ext uri="{FF2B5EF4-FFF2-40B4-BE49-F238E27FC236}">
              <a16:creationId xmlns:a16="http://schemas.microsoft.com/office/drawing/2014/main" id="{DF1C6F85-B573-434B-9518-75BEC656C541}"/>
            </a:ext>
          </a:extLst>
        </xdr:cNvPr>
        <xdr:cNvCxnSpPr>
          <a:stCxn id="41" idx="3"/>
          <a:endCxn id="43" idx="1"/>
        </xdr:cNvCxnSpPr>
      </xdr:nvCxnSpPr>
      <xdr:spPr>
        <a:xfrm>
          <a:off x="8756650" y="1685926"/>
          <a:ext cx="537845" cy="209550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155575</xdr:colOff>
      <xdr:row>11</xdr:row>
      <xdr:rowOff>104775</xdr:rowOff>
    </xdr:from>
    <xdr:to>
      <xdr:col>37</xdr:col>
      <xdr:colOff>63500</xdr:colOff>
      <xdr:row>12</xdr:row>
      <xdr:rowOff>104776</xdr:rowOff>
    </xdr:to>
    <xdr:cxnSp macro="">
      <xdr:nvCxnSpPr>
        <xdr:cNvPr id="13" name="S_De_FS_4_3">
          <a:extLst>
            <a:ext uri="{FF2B5EF4-FFF2-40B4-BE49-F238E27FC236}">
              <a16:creationId xmlns:a16="http://schemas.microsoft.com/office/drawing/2014/main" id="{17EC9387-5777-44A8-BDA2-3CB930923CE1}"/>
            </a:ext>
          </a:extLst>
        </xdr:cNvPr>
        <xdr:cNvCxnSpPr>
          <a:stCxn id="39" idx="3"/>
          <a:endCxn id="41" idx="1"/>
        </xdr:cNvCxnSpPr>
      </xdr:nvCxnSpPr>
      <xdr:spPr>
        <a:xfrm>
          <a:off x="8318500" y="1476375"/>
          <a:ext cx="127000" cy="209551"/>
        </a:xfrm>
        <a:prstGeom prst="bentConnector3">
          <a:avLst>
            <a:gd name="adj1" fmla="val 50000"/>
          </a:avLst>
        </a:prstGeom>
        <a:ln>
          <a:solidFill>
            <a:srgbClr val="000000"/>
          </a:solidFill>
          <a:headEnd type="none" w="med" len="med"/>
          <a:tailEnd type="triangl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</xdr:colOff>
      <xdr:row>9</xdr:row>
      <xdr:rowOff>63500</xdr:rowOff>
    </xdr:from>
    <xdr:to>
      <xdr:col>8</xdr:col>
      <xdr:colOff>137160</xdr:colOff>
      <xdr:row>9</xdr:row>
      <xdr:rowOff>139700</xdr:rowOff>
    </xdr:to>
    <xdr:sp macro="" textlink="">
      <xdr:nvSpPr>
        <xdr:cNvPr id="14" name="S_IT_1">
          <a:extLst>
            <a:ext uri="{FF2B5EF4-FFF2-40B4-BE49-F238E27FC236}">
              <a16:creationId xmlns:a16="http://schemas.microsoft.com/office/drawing/2014/main" id="{C2B58EB9-9C14-40E4-9AA3-3BA9550BEB2B}"/>
            </a:ext>
          </a:extLst>
        </xdr:cNvPr>
        <xdr:cNvSpPr/>
      </xdr:nvSpPr>
      <xdr:spPr>
        <a:xfrm>
          <a:off x="193675" y="1016000"/>
          <a:ext cx="86360" cy="76200"/>
        </a:xfrm>
        <a:prstGeom prst="chevron">
          <a:avLst/>
        </a:prstGeom>
        <a:solidFill>
          <a:srgbClr val="6DD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10</xdr:row>
      <xdr:rowOff>63500</xdr:rowOff>
    </xdr:from>
    <xdr:to>
      <xdr:col>8</xdr:col>
      <xdr:colOff>137160</xdr:colOff>
      <xdr:row>10</xdr:row>
      <xdr:rowOff>139700</xdr:rowOff>
    </xdr:to>
    <xdr:sp macro="" textlink="">
      <xdr:nvSpPr>
        <xdr:cNvPr id="15" name="S_IT_2">
          <a:extLst>
            <a:ext uri="{FF2B5EF4-FFF2-40B4-BE49-F238E27FC236}">
              <a16:creationId xmlns:a16="http://schemas.microsoft.com/office/drawing/2014/main" id="{EAA5CEA4-ED58-4106-A93F-95ECFD3AC75B}"/>
            </a:ext>
          </a:extLst>
        </xdr:cNvPr>
        <xdr:cNvSpPr/>
      </xdr:nvSpPr>
      <xdr:spPr>
        <a:xfrm>
          <a:off x="193675" y="1225550"/>
          <a:ext cx="86360" cy="76200"/>
        </a:xfrm>
        <a:prstGeom prst="chevron">
          <a:avLst/>
        </a:prstGeom>
        <a:solidFill>
          <a:srgbClr val="B2FF65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11</xdr:row>
      <xdr:rowOff>63500</xdr:rowOff>
    </xdr:from>
    <xdr:to>
      <xdr:col>8</xdr:col>
      <xdr:colOff>137160</xdr:colOff>
      <xdr:row>11</xdr:row>
      <xdr:rowOff>139700</xdr:rowOff>
    </xdr:to>
    <xdr:sp macro="" textlink="">
      <xdr:nvSpPr>
        <xdr:cNvPr id="16" name="S_IT_4">
          <a:extLst>
            <a:ext uri="{FF2B5EF4-FFF2-40B4-BE49-F238E27FC236}">
              <a16:creationId xmlns:a16="http://schemas.microsoft.com/office/drawing/2014/main" id="{2EDEE4BC-31E1-44ED-8AB9-1A5DEB0D429A}"/>
            </a:ext>
          </a:extLst>
        </xdr:cNvPr>
        <xdr:cNvSpPr/>
      </xdr:nvSpPr>
      <xdr:spPr>
        <a:xfrm>
          <a:off x="193675" y="1435100"/>
          <a:ext cx="86360" cy="76200"/>
        </a:xfrm>
        <a:prstGeom prst="chevron">
          <a:avLst/>
        </a:prstGeom>
        <a:solidFill>
          <a:srgbClr val="FFC865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12</xdr:row>
      <xdr:rowOff>63500</xdr:rowOff>
    </xdr:from>
    <xdr:to>
      <xdr:col>8</xdr:col>
      <xdr:colOff>137160</xdr:colOff>
      <xdr:row>12</xdr:row>
      <xdr:rowOff>139700</xdr:rowOff>
    </xdr:to>
    <xdr:sp macro="" textlink="">
      <xdr:nvSpPr>
        <xdr:cNvPr id="17" name="S_IT_3">
          <a:extLst>
            <a:ext uri="{FF2B5EF4-FFF2-40B4-BE49-F238E27FC236}">
              <a16:creationId xmlns:a16="http://schemas.microsoft.com/office/drawing/2014/main" id="{982AB529-6CA9-4205-9D64-AC6EC79B6A3E}"/>
            </a:ext>
          </a:extLst>
        </xdr:cNvPr>
        <xdr:cNvSpPr/>
      </xdr:nvSpPr>
      <xdr:spPr>
        <a:xfrm>
          <a:off x="193675" y="1644650"/>
          <a:ext cx="86360" cy="76200"/>
        </a:xfrm>
        <a:prstGeom prst="chevron">
          <a:avLst/>
        </a:prstGeom>
        <a:solidFill>
          <a:srgbClr val="999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14</xdr:row>
      <xdr:rowOff>63500</xdr:rowOff>
    </xdr:from>
    <xdr:to>
      <xdr:col>8</xdr:col>
      <xdr:colOff>137160</xdr:colOff>
      <xdr:row>14</xdr:row>
      <xdr:rowOff>139700</xdr:rowOff>
    </xdr:to>
    <xdr:sp macro="" textlink="">
      <xdr:nvSpPr>
        <xdr:cNvPr id="18" name="S_IT_7">
          <a:extLst>
            <a:ext uri="{FF2B5EF4-FFF2-40B4-BE49-F238E27FC236}">
              <a16:creationId xmlns:a16="http://schemas.microsoft.com/office/drawing/2014/main" id="{0690122E-8A5C-40B8-8EB6-085DE13F52C7}"/>
            </a:ext>
          </a:extLst>
        </xdr:cNvPr>
        <xdr:cNvSpPr/>
      </xdr:nvSpPr>
      <xdr:spPr>
        <a:xfrm>
          <a:off x="193675" y="2063750"/>
          <a:ext cx="86360" cy="76200"/>
        </a:xfrm>
        <a:prstGeom prst="chevron">
          <a:avLst/>
        </a:prstGeom>
        <a:solidFill>
          <a:srgbClr val="FFCC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15</xdr:row>
      <xdr:rowOff>63500</xdr:rowOff>
    </xdr:from>
    <xdr:to>
      <xdr:col>8</xdr:col>
      <xdr:colOff>137160</xdr:colOff>
      <xdr:row>15</xdr:row>
      <xdr:rowOff>139700</xdr:rowOff>
    </xdr:to>
    <xdr:sp macro="" textlink="">
      <xdr:nvSpPr>
        <xdr:cNvPr id="19" name="S_IT_8">
          <a:extLst>
            <a:ext uri="{FF2B5EF4-FFF2-40B4-BE49-F238E27FC236}">
              <a16:creationId xmlns:a16="http://schemas.microsoft.com/office/drawing/2014/main" id="{E621F513-5CAC-426B-802D-C11B1EBDD63C}"/>
            </a:ext>
          </a:extLst>
        </xdr:cNvPr>
        <xdr:cNvSpPr/>
      </xdr:nvSpPr>
      <xdr:spPr>
        <a:xfrm>
          <a:off x="193675" y="2273300"/>
          <a:ext cx="86360" cy="76200"/>
        </a:xfrm>
        <a:prstGeom prst="chevron">
          <a:avLst/>
        </a:prstGeom>
        <a:solidFill>
          <a:srgbClr val="FF99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16</xdr:row>
      <xdr:rowOff>63500</xdr:rowOff>
    </xdr:from>
    <xdr:to>
      <xdr:col>8</xdr:col>
      <xdr:colOff>137160</xdr:colOff>
      <xdr:row>16</xdr:row>
      <xdr:rowOff>139700</xdr:rowOff>
    </xdr:to>
    <xdr:sp macro="" textlink="">
      <xdr:nvSpPr>
        <xdr:cNvPr id="20" name="S_IT_9">
          <a:extLst>
            <a:ext uri="{FF2B5EF4-FFF2-40B4-BE49-F238E27FC236}">
              <a16:creationId xmlns:a16="http://schemas.microsoft.com/office/drawing/2014/main" id="{DF4E9790-5D3C-4D72-A291-81AD9C405F7E}"/>
            </a:ext>
          </a:extLst>
        </xdr:cNvPr>
        <xdr:cNvSpPr/>
      </xdr:nvSpPr>
      <xdr:spPr>
        <a:xfrm>
          <a:off x="193675" y="2482850"/>
          <a:ext cx="86360" cy="76200"/>
        </a:xfrm>
        <a:prstGeom prst="chevron">
          <a:avLst/>
        </a:prstGeom>
        <a:solidFill>
          <a:srgbClr val="FFCC99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17</xdr:row>
      <xdr:rowOff>63500</xdr:rowOff>
    </xdr:from>
    <xdr:to>
      <xdr:col>8</xdr:col>
      <xdr:colOff>137160</xdr:colOff>
      <xdr:row>17</xdr:row>
      <xdr:rowOff>139700</xdr:rowOff>
    </xdr:to>
    <xdr:sp macro="" textlink="">
      <xdr:nvSpPr>
        <xdr:cNvPr id="21" name="S_IT_10">
          <a:extLst>
            <a:ext uri="{FF2B5EF4-FFF2-40B4-BE49-F238E27FC236}">
              <a16:creationId xmlns:a16="http://schemas.microsoft.com/office/drawing/2014/main" id="{C2FE0CD7-D616-47E3-B93E-21290B76E681}"/>
            </a:ext>
          </a:extLst>
        </xdr:cNvPr>
        <xdr:cNvSpPr/>
      </xdr:nvSpPr>
      <xdr:spPr>
        <a:xfrm>
          <a:off x="193675" y="2692400"/>
          <a:ext cx="86360" cy="76200"/>
        </a:xfrm>
        <a:prstGeom prst="chevron">
          <a:avLst/>
        </a:prstGeom>
        <a:solidFill>
          <a:srgbClr val="99FF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18</xdr:row>
      <xdr:rowOff>63500</xdr:rowOff>
    </xdr:from>
    <xdr:to>
      <xdr:col>8</xdr:col>
      <xdr:colOff>137160</xdr:colOff>
      <xdr:row>18</xdr:row>
      <xdr:rowOff>139700</xdr:rowOff>
    </xdr:to>
    <xdr:sp macro="" textlink="">
      <xdr:nvSpPr>
        <xdr:cNvPr id="22" name="S_IT_11">
          <a:extLst>
            <a:ext uri="{FF2B5EF4-FFF2-40B4-BE49-F238E27FC236}">
              <a16:creationId xmlns:a16="http://schemas.microsoft.com/office/drawing/2014/main" id="{70EB12C5-E435-424B-8227-4266BE04CE83}"/>
            </a:ext>
          </a:extLst>
        </xdr:cNvPr>
        <xdr:cNvSpPr/>
      </xdr:nvSpPr>
      <xdr:spPr>
        <a:xfrm>
          <a:off x="193675" y="2901950"/>
          <a:ext cx="86360" cy="76200"/>
        </a:xfrm>
        <a:prstGeom prst="chevron">
          <a:avLst/>
        </a:prstGeom>
        <a:solidFill>
          <a:srgbClr val="99FF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19</xdr:row>
      <xdr:rowOff>63500</xdr:rowOff>
    </xdr:from>
    <xdr:to>
      <xdr:col>8</xdr:col>
      <xdr:colOff>137160</xdr:colOff>
      <xdr:row>19</xdr:row>
      <xdr:rowOff>139700</xdr:rowOff>
    </xdr:to>
    <xdr:sp macro="" textlink="">
      <xdr:nvSpPr>
        <xdr:cNvPr id="23" name="S_IT_12">
          <a:extLst>
            <a:ext uri="{FF2B5EF4-FFF2-40B4-BE49-F238E27FC236}">
              <a16:creationId xmlns:a16="http://schemas.microsoft.com/office/drawing/2014/main" id="{8231E473-550D-451A-9D25-F263CA4C350B}"/>
            </a:ext>
          </a:extLst>
        </xdr:cNvPr>
        <xdr:cNvSpPr/>
      </xdr:nvSpPr>
      <xdr:spPr>
        <a:xfrm>
          <a:off x="193675" y="3111500"/>
          <a:ext cx="86360" cy="76200"/>
        </a:xfrm>
        <a:prstGeom prst="chevron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21</xdr:row>
      <xdr:rowOff>63500</xdr:rowOff>
    </xdr:from>
    <xdr:to>
      <xdr:col>8</xdr:col>
      <xdr:colOff>137160</xdr:colOff>
      <xdr:row>21</xdr:row>
      <xdr:rowOff>139700</xdr:rowOff>
    </xdr:to>
    <xdr:sp macro="" textlink="">
      <xdr:nvSpPr>
        <xdr:cNvPr id="24" name="S_IT_19">
          <a:extLst>
            <a:ext uri="{FF2B5EF4-FFF2-40B4-BE49-F238E27FC236}">
              <a16:creationId xmlns:a16="http://schemas.microsoft.com/office/drawing/2014/main" id="{F78B2E77-4175-40EA-819D-CFCA5EF244BF}"/>
            </a:ext>
          </a:extLst>
        </xdr:cNvPr>
        <xdr:cNvSpPr/>
      </xdr:nvSpPr>
      <xdr:spPr>
        <a:xfrm>
          <a:off x="193675" y="3521075"/>
          <a:ext cx="86360" cy="76200"/>
        </a:xfrm>
        <a:prstGeom prst="chevron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22</xdr:row>
      <xdr:rowOff>63500</xdr:rowOff>
    </xdr:from>
    <xdr:to>
      <xdr:col>8</xdr:col>
      <xdr:colOff>137160</xdr:colOff>
      <xdr:row>22</xdr:row>
      <xdr:rowOff>139700</xdr:rowOff>
    </xdr:to>
    <xdr:sp macro="" textlink="">
      <xdr:nvSpPr>
        <xdr:cNvPr id="25" name="S_IT_14">
          <a:extLst>
            <a:ext uri="{FF2B5EF4-FFF2-40B4-BE49-F238E27FC236}">
              <a16:creationId xmlns:a16="http://schemas.microsoft.com/office/drawing/2014/main" id="{76D5F3BF-2EEE-47F7-A585-D34F951F4788}"/>
            </a:ext>
          </a:extLst>
        </xdr:cNvPr>
        <xdr:cNvSpPr/>
      </xdr:nvSpPr>
      <xdr:spPr>
        <a:xfrm>
          <a:off x="193675" y="3721100"/>
          <a:ext cx="86360" cy="76200"/>
        </a:xfrm>
        <a:prstGeom prst="chevron">
          <a:avLst/>
        </a:prstGeom>
        <a:solidFill>
          <a:srgbClr val="E2C5E5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23</xdr:row>
      <xdr:rowOff>63500</xdr:rowOff>
    </xdr:from>
    <xdr:to>
      <xdr:col>8</xdr:col>
      <xdr:colOff>137160</xdr:colOff>
      <xdr:row>23</xdr:row>
      <xdr:rowOff>139700</xdr:rowOff>
    </xdr:to>
    <xdr:sp macro="" textlink="">
      <xdr:nvSpPr>
        <xdr:cNvPr id="26" name="S_IT_15">
          <a:extLst>
            <a:ext uri="{FF2B5EF4-FFF2-40B4-BE49-F238E27FC236}">
              <a16:creationId xmlns:a16="http://schemas.microsoft.com/office/drawing/2014/main" id="{00B2ED44-9469-4543-BACB-C547A1402565}"/>
            </a:ext>
          </a:extLst>
        </xdr:cNvPr>
        <xdr:cNvSpPr/>
      </xdr:nvSpPr>
      <xdr:spPr>
        <a:xfrm>
          <a:off x="193675" y="3921125"/>
          <a:ext cx="86360" cy="76200"/>
        </a:xfrm>
        <a:prstGeom prst="chevron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25400</xdr:colOff>
      <xdr:row>27</xdr:row>
      <xdr:rowOff>38100</xdr:rowOff>
    </xdr:from>
    <xdr:to>
      <xdr:col>8</xdr:col>
      <xdr:colOff>133985</xdr:colOff>
      <xdr:row>27</xdr:row>
      <xdr:rowOff>158115</xdr:rowOff>
    </xdr:to>
    <xdr:sp macro="" textlink="">
      <xdr:nvSpPr>
        <xdr:cNvPr id="27" name="S_IM_20">
          <a:extLst>
            <a:ext uri="{FF2B5EF4-FFF2-40B4-BE49-F238E27FC236}">
              <a16:creationId xmlns:a16="http://schemas.microsoft.com/office/drawing/2014/main" id="{5C765E54-46EF-48ED-8875-91A708127BE8}"/>
            </a:ext>
          </a:extLst>
        </xdr:cNvPr>
        <xdr:cNvSpPr/>
      </xdr:nvSpPr>
      <xdr:spPr>
        <a:xfrm>
          <a:off x="168275" y="4695825"/>
          <a:ext cx="108585" cy="120015"/>
        </a:xfrm>
        <a:prstGeom prst="diamond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50800</xdr:colOff>
      <xdr:row>26</xdr:row>
      <xdr:rowOff>63500</xdr:rowOff>
    </xdr:from>
    <xdr:to>
      <xdr:col>8</xdr:col>
      <xdr:colOff>123190</xdr:colOff>
      <xdr:row>26</xdr:row>
      <xdr:rowOff>143510</xdr:rowOff>
    </xdr:to>
    <xdr:sp macro="" textlink="">
      <xdr:nvSpPr>
        <xdr:cNvPr id="28" name="S_IT_18">
          <a:extLst>
            <a:ext uri="{FF2B5EF4-FFF2-40B4-BE49-F238E27FC236}">
              <a16:creationId xmlns:a16="http://schemas.microsoft.com/office/drawing/2014/main" id="{84A4D7C0-1DCF-4CA2-A856-38579A7F27CD}"/>
            </a:ext>
          </a:extLst>
        </xdr:cNvPr>
        <xdr:cNvSpPr/>
      </xdr:nvSpPr>
      <xdr:spPr>
        <a:xfrm>
          <a:off x="193675" y="4521200"/>
          <a:ext cx="72390" cy="80010"/>
        </a:xfrm>
        <a:prstGeom prst="chevron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24</xdr:row>
      <xdr:rowOff>63500</xdr:rowOff>
    </xdr:from>
    <xdr:to>
      <xdr:col>8</xdr:col>
      <xdr:colOff>123190</xdr:colOff>
      <xdr:row>24</xdr:row>
      <xdr:rowOff>143510</xdr:rowOff>
    </xdr:to>
    <xdr:sp macro="" textlink="">
      <xdr:nvSpPr>
        <xdr:cNvPr id="29" name="S_IT_16">
          <a:extLst>
            <a:ext uri="{FF2B5EF4-FFF2-40B4-BE49-F238E27FC236}">
              <a16:creationId xmlns:a16="http://schemas.microsoft.com/office/drawing/2014/main" id="{5DF47B06-161F-4109-9CB8-DD14C28B2731}"/>
            </a:ext>
          </a:extLst>
        </xdr:cNvPr>
        <xdr:cNvSpPr/>
      </xdr:nvSpPr>
      <xdr:spPr>
        <a:xfrm>
          <a:off x="193675" y="4121150"/>
          <a:ext cx="72390" cy="80010"/>
        </a:xfrm>
        <a:prstGeom prst="chevron">
          <a:avLst/>
        </a:prstGeom>
        <a:solidFill>
          <a:srgbClr val="B3F2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25400</xdr:colOff>
      <xdr:row>13</xdr:row>
      <xdr:rowOff>38100</xdr:rowOff>
    </xdr:from>
    <xdr:to>
      <xdr:col>8</xdr:col>
      <xdr:colOff>133985</xdr:colOff>
      <xdr:row>13</xdr:row>
      <xdr:rowOff>163830</xdr:rowOff>
    </xdr:to>
    <xdr:sp macro="" textlink="">
      <xdr:nvSpPr>
        <xdr:cNvPr id="30" name="S_IM_6">
          <a:extLst>
            <a:ext uri="{FF2B5EF4-FFF2-40B4-BE49-F238E27FC236}">
              <a16:creationId xmlns:a16="http://schemas.microsoft.com/office/drawing/2014/main" id="{32EDF782-0A48-4EEB-9FBA-A1EDAB00D0C8}"/>
            </a:ext>
          </a:extLst>
        </xdr:cNvPr>
        <xdr:cNvSpPr/>
      </xdr:nvSpPr>
      <xdr:spPr>
        <a:xfrm>
          <a:off x="168275" y="1828800"/>
          <a:ext cx="108585" cy="125730"/>
        </a:xfrm>
        <a:prstGeom prst="diamond">
          <a:avLst/>
        </a:prstGeom>
        <a:solidFill>
          <a:srgbClr val="FE9B2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50800</xdr:colOff>
      <xdr:row>25</xdr:row>
      <xdr:rowOff>63500</xdr:rowOff>
    </xdr:from>
    <xdr:to>
      <xdr:col>8</xdr:col>
      <xdr:colOff>123190</xdr:colOff>
      <xdr:row>25</xdr:row>
      <xdr:rowOff>143510</xdr:rowOff>
    </xdr:to>
    <xdr:sp macro="" textlink="">
      <xdr:nvSpPr>
        <xdr:cNvPr id="31" name="S_IT_17">
          <a:extLst>
            <a:ext uri="{FF2B5EF4-FFF2-40B4-BE49-F238E27FC236}">
              <a16:creationId xmlns:a16="http://schemas.microsoft.com/office/drawing/2014/main" id="{00CBDBC5-FB67-4687-905A-03C7A7FE91EA}"/>
            </a:ext>
          </a:extLst>
        </xdr:cNvPr>
        <xdr:cNvSpPr/>
      </xdr:nvSpPr>
      <xdr:spPr>
        <a:xfrm>
          <a:off x="193675" y="4321175"/>
          <a:ext cx="72390" cy="80010"/>
        </a:xfrm>
        <a:prstGeom prst="chevron">
          <a:avLst/>
        </a:prstGeom>
        <a:solidFill>
          <a:srgbClr val="66FF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50800</xdr:colOff>
      <xdr:row>20</xdr:row>
      <xdr:rowOff>63500</xdr:rowOff>
    </xdr:from>
    <xdr:to>
      <xdr:col>8</xdr:col>
      <xdr:colOff>123190</xdr:colOff>
      <xdr:row>20</xdr:row>
      <xdr:rowOff>143510</xdr:rowOff>
    </xdr:to>
    <xdr:sp macro="" textlink="">
      <xdr:nvSpPr>
        <xdr:cNvPr id="32" name="S_IT_13">
          <a:extLst>
            <a:ext uri="{FF2B5EF4-FFF2-40B4-BE49-F238E27FC236}">
              <a16:creationId xmlns:a16="http://schemas.microsoft.com/office/drawing/2014/main" id="{05D89FF0-69D6-49C5-BC38-22A1645645CB}"/>
            </a:ext>
          </a:extLst>
        </xdr:cNvPr>
        <xdr:cNvSpPr/>
      </xdr:nvSpPr>
      <xdr:spPr>
        <a:xfrm>
          <a:off x="193675" y="3321050"/>
          <a:ext cx="72390" cy="80010"/>
        </a:xfrm>
        <a:prstGeom prst="chevron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0</xdr:colOff>
      <xdr:row>5</xdr:row>
      <xdr:rowOff>50800</xdr:rowOff>
    </xdr:from>
    <xdr:to>
      <xdr:col>63</xdr:col>
      <xdr:colOff>708025</xdr:colOff>
      <xdr:row>6</xdr:row>
      <xdr:rowOff>0</xdr:rowOff>
    </xdr:to>
    <xdr:sp macro="" textlink="">
      <xdr:nvSpPr>
        <xdr:cNvPr id="33" name="S_Mo_12/2/2019">
          <a:extLst>
            <a:ext uri="{FF2B5EF4-FFF2-40B4-BE49-F238E27FC236}">
              <a16:creationId xmlns:a16="http://schemas.microsoft.com/office/drawing/2014/main" id="{226A6D52-B318-4012-ACC2-7F9E10AFAC1B}"/>
            </a:ext>
          </a:extLst>
        </xdr:cNvPr>
        <xdr:cNvSpPr/>
      </xdr:nvSpPr>
      <xdr:spPr>
        <a:xfrm>
          <a:off x="7724775" y="50800"/>
          <a:ext cx="6575425" cy="263525"/>
        </a:xfrm>
        <a:prstGeom prst="round2SameRect">
          <a:avLst/>
        </a:prstGeom>
        <a:solidFill>
          <a:srgbClr val="FFFF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solidFill>
                <a:srgbClr val="5B9BD5"/>
              </a:solidFill>
            </a:rPr>
            <a:t>December-2019</a:t>
          </a:r>
        </a:p>
      </xdr:txBody>
    </xdr:sp>
    <xdr:clientData/>
  </xdr:twoCellAnchor>
  <xdr:twoCellAnchor>
    <xdr:from>
      <xdr:col>64</xdr:col>
      <xdr:colOff>0</xdr:colOff>
      <xdr:row>5</xdr:row>
      <xdr:rowOff>50800</xdr:rowOff>
    </xdr:from>
    <xdr:to>
      <xdr:col>94</xdr:col>
      <xdr:colOff>708025</xdr:colOff>
      <xdr:row>6</xdr:row>
      <xdr:rowOff>0</xdr:rowOff>
    </xdr:to>
    <xdr:sp macro="" textlink="">
      <xdr:nvSpPr>
        <xdr:cNvPr id="34" name="S_Mo_1/1/2020">
          <a:extLst>
            <a:ext uri="{FF2B5EF4-FFF2-40B4-BE49-F238E27FC236}">
              <a16:creationId xmlns:a16="http://schemas.microsoft.com/office/drawing/2014/main" id="{D271EE07-CA0E-4752-9C32-595CA6D8045D}"/>
            </a:ext>
          </a:extLst>
        </xdr:cNvPr>
        <xdr:cNvSpPr/>
      </xdr:nvSpPr>
      <xdr:spPr>
        <a:xfrm>
          <a:off x="14297025" y="50800"/>
          <a:ext cx="2190750" cy="263525"/>
        </a:xfrm>
        <a:prstGeom prst="round2SameRect">
          <a:avLst/>
        </a:prstGeom>
        <a:solidFill>
          <a:srgbClr val="FFFF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solidFill>
                <a:srgbClr val="5B9BD5"/>
              </a:solidFill>
            </a:rPr>
            <a:t>January-2020</a:t>
          </a:r>
        </a:p>
      </xdr:txBody>
    </xdr:sp>
    <xdr:clientData/>
  </xdr:twoCellAnchor>
  <xdr:twoCellAnchor>
    <xdr:from>
      <xdr:col>34</xdr:col>
      <xdr:colOff>63500</xdr:colOff>
      <xdr:row>9</xdr:row>
      <xdr:rowOff>35624</xdr:rowOff>
    </xdr:from>
    <xdr:to>
      <xdr:col>41</xdr:col>
      <xdr:colOff>155575</xdr:colOff>
      <xdr:row>9</xdr:row>
      <xdr:rowOff>173926</xdr:rowOff>
    </xdr:to>
    <xdr:sp macro="" textlink="">
      <xdr:nvSpPr>
        <xdr:cNvPr id="35" name="S_TE_1">
          <a:extLst>
            <a:ext uri="{FF2B5EF4-FFF2-40B4-BE49-F238E27FC236}">
              <a16:creationId xmlns:a16="http://schemas.microsoft.com/office/drawing/2014/main" id="{B17ECDEA-977C-480A-B8B9-5E09C1FF15ED}"/>
            </a:ext>
          </a:extLst>
        </xdr:cNvPr>
        <xdr:cNvSpPr/>
      </xdr:nvSpPr>
      <xdr:spPr>
        <a:xfrm>
          <a:off x="7788275" y="988124"/>
          <a:ext cx="1625600" cy="138302"/>
        </a:xfrm>
        <a:prstGeom prst="leftRightArrow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63500</xdr:colOff>
      <xdr:row>9</xdr:row>
      <xdr:rowOff>35624</xdr:rowOff>
    </xdr:from>
    <xdr:to>
      <xdr:col>41</xdr:col>
      <xdr:colOff>155575</xdr:colOff>
      <xdr:row>9</xdr:row>
      <xdr:rowOff>173926</xdr:rowOff>
    </xdr:to>
    <xdr:sp macro="" textlink="">
      <xdr:nvSpPr>
        <xdr:cNvPr id="36" name="S_TP_1">
          <a:extLst>
            <a:ext uri="{FF2B5EF4-FFF2-40B4-BE49-F238E27FC236}">
              <a16:creationId xmlns:a16="http://schemas.microsoft.com/office/drawing/2014/main" id="{652FF1BC-A73E-4FE8-A45C-9B61AC3D4A90}"/>
            </a:ext>
          </a:extLst>
        </xdr:cNvPr>
        <xdr:cNvSpPr/>
      </xdr:nvSpPr>
      <xdr:spPr>
        <a:xfrm>
          <a:off x="7788275" y="988124"/>
          <a:ext cx="1625600" cy="138302"/>
        </a:xfrm>
        <a:prstGeom prst="leftRightArrow">
          <a:avLst/>
        </a:prstGeom>
        <a:solidFill>
          <a:srgbClr val="6DD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63500</xdr:colOff>
      <xdr:row>10</xdr:row>
      <xdr:rowOff>35624</xdr:rowOff>
    </xdr:from>
    <xdr:to>
      <xdr:col>36</xdr:col>
      <xdr:colOff>155575</xdr:colOff>
      <xdr:row>10</xdr:row>
      <xdr:rowOff>173926</xdr:rowOff>
    </xdr:to>
    <xdr:sp macro="" textlink="">
      <xdr:nvSpPr>
        <xdr:cNvPr id="37" name="S_TE_2">
          <a:extLst>
            <a:ext uri="{FF2B5EF4-FFF2-40B4-BE49-F238E27FC236}">
              <a16:creationId xmlns:a16="http://schemas.microsoft.com/office/drawing/2014/main" id="{1EA2AC1C-9C0A-474C-B811-F04FC052F93C}"/>
            </a:ext>
          </a:extLst>
        </xdr:cNvPr>
        <xdr:cNvSpPr/>
      </xdr:nvSpPr>
      <xdr:spPr>
        <a:xfrm>
          <a:off x="7788275" y="1197674"/>
          <a:ext cx="530225" cy="138302"/>
        </a:xfrm>
        <a:prstGeom prst="leftRightArrow">
          <a:avLst/>
        </a:prstGeom>
        <a:solidFill>
          <a:srgbClr val="CCFF99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63500</xdr:colOff>
      <xdr:row>10</xdr:row>
      <xdr:rowOff>35624</xdr:rowOff>
    </xdr:from>
    <xdr:to>
      <xdr:col>36</xdr:col>
      <xdr:colOff>155575</xdr:colOff>
      <xdr:row>10</xdr:row>
      <xdr:rowOff>173926</xdr:rowOff>
    </xdr:to>
    <xdr:sp macro="" textlink="">
      <xdr:nvSpPr>
        <xdr:cNvPr id="38" name="S_TP_2">
          <a:extLst>
            <a:ext uri="{FF2B5EF4-FFF2-40B4-BE49-F238E27FC236}">
              <a16:creationId xmlns:a16="http://schemas.microsoft.com/office/drawing/2014/main" id="{5C0D7766-B868-4F84-944E-8B034A60C57C}"/>
            </a:ext>
          </a:extLst>
        </xdr:cNvPr>
        <xdr:cNvSpPr/>
      </xdr:nvSpPr>
      <xdr:spPr>
        <a:xfrm>
          <a:off x="7788275" y="1197674"/>
          <a:ext cx="530225" cy="138302"/>
        </a:xfrm>
        <a:prstGeom prst="leftRightArrow">
          <a:avLst/>
        </a:prstGeom>
        <a:solidFill>
          <a:srgbClr val="B2FF65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63500</xdr:colOff>
      <xdr:row>11</xdr:row>
      <xdr:rowOff>35624</xdr:rowOff>
    </xdr:from>
    <xdr:to>
      <xdr:col>36</xdr:col>
      <xdr:colOff>155575</xdr:colOff>
      <xdr:row>11</xdr:row>
      <xdr:rowOff>173926</xdr:rowOff>
    </xdr:to>
    <xdr:sp macro="" textlink="">
      <xdr:nvSpPr>
        <xdr:cNvPr id="39" name="S_TE_4">
          <a:extLst>
            <a:ext uri="{FF2B5EF4-FFF2-40B4-BE49-F238E27FC236}">
              <a16:creationId xmlns:a16="http://schemas.microsoft.com/office/drawing/2014/main" id="{11A2B1EE-0CF5-4946-BBBD-F0E0E46CBA8E}"/>
            </a:ext>
          </a:extLst>
        </xdr:cNvPr>
        <xdr:cNvSpPr/>
      </xdr:nvSpPr>
      <xdr:spPr>
        <a:xfrm>
          <a:off x="7788275" y="1407224"/>
          <a:ext cx="530225" cy="138302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63500</xdr:colOff>
      <xdr:row>11</xdr:row>
      <xdr:rowOff>35624</xdr:rowOff>
    </xdr:from>
    <xdr:to>
      <xdr:col>36</xdr:col>
      <xdr:colOff>155575</xdr:colOff>
      <xdr:row>11</xdr:row>
      <xdr:rowOff>173926</xdr:rowOff>
    </xdr:to>
    <xdr:sp macro="" textlink="">
      <xdr:nvSpPr>
        <xdr:cNvPr id="40" name="S_TP_4">
          <a:extLst>
            <a:ext uri="{FF2B5EF4-FFF2-40B4-BE49-F238E27FC236}">
              <a16:creationId xmlns:a16="http://schemas.microsoft.com/office/drawing/2014/main" id="{BBDB5E01-E8C3-4BAC-AABD-17FCE52AE9A2}"/>
            </a:ext>
          </a:extLst>
        </xdr:cNvPr>
        <xdr:cNvSpPr/>
      </xdr:nvSpPr>
      <xdr:spPr>
        <a:xfrm>
          <a:off x="7788275" y="1407224"/>
          <a:ext cx="530225" cy="138302"/>
        </a:xfrm>
        <a:prstGeom prst="rect">
          <a:avLst/>
        </a:prstGeom>
        <a:solidFill>
          <a:srgbClr val="FFC865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63500</xdr:colOff>
      <xdr:row>12</xdr:row>
      <xdr:rowOff>35624</xdr:rowOff>
    </xdr:from>
    <xdr:to>
      <xdr:col>38</xdr:col>
      <xdr:colOff>155575</xdr:colOff>
      <xdr:row>12</xdr:row>
      <xdr:rowOff>173927</xdr:rowOff>
    </xdr:to>
    <xdr:sp macro="" textlink="">
      <xdr:nvSpPr>
        <xdr:cNvPr id="41" name="S_TE_3">
          <a:extLst>
            <a:ext uri="{FF2B5EF4-FFF2-40B4-BE49-F238E27FC236}">
              <a16:creationId xmlns:a16="http://schemas.microsoft.com/office/drawing/2014/main" id="{DC32B039-3D2D-45BF-B984-18374A6FF57E}"/>
            </a:ext>
          </a:extLst>
        </xdr:cNvPr>
        <xdr:cNvSpPr/>
      </xdr:nvSpPr>
      <xdr:spPr>
        <a:xfrm>
          <a:off x="8445500" y="1616774"/>
          <a:ext cx="311150" cy="138303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63500</xdr:colOff>
      <xdr:row>12</xdr:row>
      <xdr:rowOff>35624</xdr:rowOff>
    </xdr:from>
    <xdr:to>
      <xdr:col>38</xdr:col>
      <xdr:colOff>155575</xdr:colOff>
      <xdr:row>12</xdr:row>
      <xdr:rowOff>173927</xdr:rowOff>
    </xdr:to>
    <xdr:sp macro="" textlink="">
      <xdr:nvSpPr>
        <xdr:cNvPr id="42" name="S_TP_3">
          <a:extLst>
            <a:ext uri="{FF2B5EF4-FFF2-40B4-BE49-F238E27FC236}">
              <a16:creationId xmlns:a16="http://schemas.microsoft.com/office/drawing/2014/main" id="{87FF6975-66A0-453A-81E7-DF31A1D441E0}"/>
            </a:ext>
          </a:extLst>
        </xdr:cNvPr>
        <xdr:cNvSpPr/>
      </xdr:nvSpPr>
      <xdr:spPr>
        <a:xfrm>
          <a:off x="8445500" y="1616774"/>
          <a:ext cx="311150" cy="138303"/>
        </a:xfrm>
        <a:prstGeom prst="rect">
          <a:avLst/>
        </a:prstGeom>
        <a:solidFill>
          <a:srgbClr val="999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36195</xdr:colOff>
      <xdr:row>13</xdr:row>
      <xdr:rowOff>31433</xdr:rowOff>
    </xdr:from>
    <xdr:to>
      <xdr:col>41</xdr:col>
      <xdr:colOff>182880</xdr:colOff>
      <xdr:row>13</xdr:row>
      <xdr:rowOff>178118</xdr:rowOff>
    </xdr:to>
    <xdr:sp macro="" textlink="">
      <xdr:nvSpPr>
        <xdr:cNvPr id="43" name="S_ME_6">
          <a:extLst>
            <a:ext uri="{FF2B5EF4-FFF2-40B4-BE49-F238E27FC236}">
              <a16:creationId xmlns:a16="http://schemas.microsoft.com/office/drawing/2014/main" id="{002C65BB-7786-41CF-902A-D6E33133CA92}"/>
            </a:ext>
          </a:extLst>
        </xdr:cNvPr>
        <xdr:cNvSpPr/>
      </xdr:nvSpPr>
      <xdr:spPr>
        <a:xfrm>
          <a:off x="9294495" y="1822133"/>
          <a:ext cx="146685" cy="146685"/>
        </a:xfrm>
        <a:prstGeom prst="flowChartDecision">
          <a:avLst/>
        </a:prstGeom>
        <a:solidFill>
          <a:srgbClr val="FFC0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36195</xdr:colOff>
      <xdr:row>13</xdr:row>
      <xdr:rowOff>31433</xdr:rowOff>
    </xdr:from>
    <xdr:to>
      <xdr:col>41</xdr:col>
      <xdr:colOff>182880</xdr:colOff>
      <xdr:row>13</xdr:row>
      <xdr:rowOff>178118</xdr:rowOff>
    </xdr:to>
    <xdr:sp macro="" textlink="">
      <xdr:nvSpPr>
        <xdr:cNvPr id="44" name="S_MP_6">
          <a:extLst>
            <a:ext uri="{FF2B5EF4-FFF2-40B4-BE49-F238E27FC236}">
              <a16:creationId xmlns:a16="http://schemas.microsoft.com/office/drawing/2014/main" id="{80180272-B993-4DEE-A8A7-ACF5688E92CC}"/>
            </a:ext>
          </a:extLst>
        </xdr:cNvPr>
        <xdr:cNvSpPr/>
      </xdr:nvSpPr>
      <xdr:spPr>
        <a:xfrm>
          <a:off x="9294495" y="1822133"/>
          <a:ext cx="146685" cy="146685"/>
        </a:xfrm>
        <a:prstGeom prst="flowChartDecision">
          <a:avLst/>
        </a:prstGeom>
        <a:solidFill>
          <a:srgbClr val="FE9B2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63500</xdr:colOff>
      <xdr:row>14</xdr:row>
      <xdr:rowOff>35623</xdr:rowOff>
    </xdr:from>
    <xdr:to>
      <xdr:col>58</xdr:col>
      <xdr:colOff>155575</xdr:colOff>
      <xdr:row>14</xdr:row>
      <xdr:rowOff>173926</xdr:rowOff>
    </xdr:to>
    <xdr:sp macro="" textlink="">
      <xdr:nvSpPr>
        <xdr:cNvPr id="45" name="S_TE_7">
          <a:extLst>
            <a:ext uri="{FF2B5EF4-FFF2-40B4-BE49-F238E27FC236}">
              <a16:creationId xmlns:a16="http://schemas.microsoft.com/office/drawing/2014/main" id="{35B0E26E-9CB7-4F07-B792-EDCE2DFFCF77}"/>
            </a:ext>
          </a:extLst>
        </xdr:cNvPr>
        <xdr:cNvSpPr/>
      </xdr:nvSpPr>
      <xdr:spPr>
        <a:xfrm>
          <a:off x="9540875" y="2035873"/>
          <a:ext cx="3597275" cy="138303"/>
        </a:xfrm>
        <a:prstGeom prst="leftRightArrow">
          <a:avLst/>
        </a:prstGeom>
        <a:solidFill>
          <a:srgbClr val="FFCC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63500</xdr:colOff>
      <xdr:row>14</xdr:row>
      <xdr:rowOff>35623</xdr:rowOff>
    </xdr:from>
    <xdr:to>
      <xdr:col>53</xdr:col>
      <xdr:colOff>171768</xdr:colOff>
      <xdr:row>14</xdr:row>
      <xdr:rowOff>173926</xdr:rowOff>
    </xdr:to>
    <xdr:sp macro="" textlink="">
      <xdr:nvSpPr>
        <xdr:cNvPr id="46" name="S_TP_7">
          <a:extLst>
            <a:ext uri="{FF2B5EF4-FFF2-40B4-BE49-F238E27FC236}">
              <a16:creationId xmlns:a16="http://schemas.microsoft.com/office/drawing/2014/main" id="{DCD34FF3-BF9B-4232-980D-3B7DA889231A}"/>
            </a:ext>
          </a:extLst>
        </xdr:cNvPr>
        <xdr:cNvSpPr/>
      </xdr:nvSpPr>
      <xdr:spPr>
        <a:xfrm>
          <a:off x="9540875" y="2035873"/>
          <a:ext cx="2518093" cy="138303"/>
        </a:xfrm>
        <a:prstGeom prst="leftRightArrow">
          <a:avLst/>
        </a:prstGeom>
        <a:solidFill>
          <a:srgbClr val="FF7C8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63500</xdr:colOff>
      <xdr:row>15</xdr:row>
      <xdr:rowOff>35623</xdr:rowOff>
    </xdr:from>
    <xdr:to>
      <xdr:col>49</xdr:col>
      <xdr:colOff>155575</xdr:colOff>
      <xdr:row>15</xdr:row>
      <xdr:rowOff>173926</xdr:rowOff>
    </xdr:to>
    <xdr:sp macro="" textlink="">
      <xdr:nvSpPr>
        <xdr:cNvPr id="47" name="S_TE_8">
          <a:extLst>
            <a:ext uri="{FF2B5EF4-FFF2-40B4-BE49-F238E27FC236}">
              <a16:creationId xmlns:a16="http://schemas.microsoft.com/office/drawing/2014/main" id="{34837160-DEFF-4576-9BC8-DA9BA11B3E43}"/>
            </a:ext>
          </a:extLst>
        </xdr:cNvPr>
        <xdr:cNvSpPr/>
      </xdr:nvSpPr>
      <xdr:spPr>
        <a:xfrm>
          <a:off x="9540875" y="2245423"/>
          <a:ext cx="1625600" cy="138303"/>
        </a:xfrm>
        <a:prstGeom prst="leftRightArrow">
          <a:avLst/>
        </a:prstGeom>
        <a:solidFill>
          <a:srgbClr val="FF99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63500</xdr:colOff>
      <xdr:row>15</xdr:row>
      <xdr:rowOff>35623</xdr:rowOff>
    </xdr:from>
    <xdr:to>
      <xdr:col>49</xdr:col>
      <xdr:colOff>155575</xdr:colOff>
      <xdr:row>15</xdr:row>
      <xdr:rowOff>173926</xdr:rowOff>
    </xdr:to>
    <xdr:sp macro="" textlink="">
      <xdr:nvSpPr>
        <xdr:cNvPr id="48" name="S_TP_8">
          <a:extLst>
            <a:ext uri="{FF2B5EF4-FFF2-40B4-BE49-F238E27FC236}">
              <a16:creationId xmlns:a16="http://schemas.microsoft.com/office/drawing/2014/main" id="{B1436E2A-8992-4C1A-9D49-265AA9C0B028}"/>
            </a:ext>
          </a:extLst>
        </xdr:cNvPr>
        <xdr:cNvSpPr/>
      </xdr:nvSpPr>
      <xdr:spPr>
        <a:xfrm>
          <a:off x="9540875" y="2245423"/>
          <a:ext cx="1625600" cy="138303"/>
        </a:xfrm>
        <a:prstGeom prst="leftRightArrow">
          <a:avLst/>
        </a:prstGeom>
        <a:solidFill>
          <a:srgbClr val="FF99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63500</xdr:colOff>
      <xdr:row>16</xdr:row>
      <xdr:rowOff>35623</xdr:rowOff>
    </xdr:from>
    <xdr:to>
      <xdr:col>45</xdr:col>
      <xdr:colOff>155575</xdr:colOff>
      <xdr:row>16</xdr:row>
      <xdr:rowOff>173926</xdr:rowOff>
    </xdr:to>
    <xdr:sp macro="" textlink="">
      <xdr:nvSpPr>
        <xdr:cNvPr id="49" name="S_TE_9">
          <a:extLst>
            <a:ext uri="{FF2B5EF4-FFF2-40B4-BE49-F238E27FC236}">
              <a16:creationId xmlns:a16="http://schemas.microsoft.com/office/drawing/2014/main" id="{B983226B-A6FE-492C-98C4-48ED7B092E7D}"/>
            </a:ext>
          </a:extLst>
        </xdr:cNvPr>
        <xdr:cNvSpPr/>
      </xdr:nvSpPr>
      <xdr:spPr>
        <a:xfrm>
          <a:off x="9540875" y="2454973"/>
          <a:ext cx="749300" cy="138303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63500</xdr:colOff>
      <xdr:row>16</xdr:row>
      <xdr:rowOff>35623</xdr:rowOff>
    </xdr:from>
    <xdr:to>
      <xdr:col>45</xdr:col>
      <xdr:colOff>155575</xdr:colOff>
      <xdr:row>16</xdr:row>
      <xdr:rowOff>173926</xdr:rowOff>
    </xdr:to>
    <xdr:sp macro="" textlink="">
      <xdr:nvSpPr>
        <xdr:cNvPr id="50" name="S_TP_9">
          <a:extLst>
            <a:ext uri="{FF2B5EF4-FFF2-40B4-BE49-F238E27FC236}">
              <a16:creationId xmlns:a16="http://schemas.microsoft.com/office/drawing/2014/main" id="{3B8337CB-6FE2-4D4A-A856-7B8FF95C4B62}"/>
            </a:ext>
          </a:extLst>
        </xdr:cNvPr>
        <xdr:cNvSpPr/>
      </xdr:nvSpPr>
      <xdr:spPr>
        <a:xfrm>
          <a:off x="9540875" y="2454973"/>
          <a:ext cx="749300" cy="138303"/>
        </a:xfrm>
        <a:prstGeom prst="rect">
          <a:avLst/>
        </a:prstGeom>
        <a:solidFill>
          <a:srgbClr val="FFCC99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63500</xdr:colOff>
      <xdr:row>17</xdr:row>
      <xdr:rowOff>35623</xdr:rowOff>
    </xdr:from>
    <xdr:to>
      <xdr:col>49</xdr:col>
      <xdr:colOff>155575</xdr:colOff>
      <xdr:row>17</xdr:row>
      <xdr:rowOff>173926</xdr:rowOff>
    </xdr:to>
    <xdr:sp macro="" textlink="">
      <xdr:nvSpPr>
        <xdr:cNvPr id="51" name="S_TE_10">
          <a:extLst>
            <a:ext uri="{FF2B5EF4-FFF2-40B4-BE49-F238E27FC236}">
              <a16:creationId xmlns:a16="http://schemas.microsoft.com/office/drawing/2014/main" id="{9FC5D39E-33DE-4098-8481-DB4DE55A7875}"/>
            </a:ext>
          </a:extLst>
        </xdr:cNvPr>
        <xdr:cNvSpPr/>
      </xdr:nvSpPr>
      <xdr:spPr>
        <a:xfrm>
          <a:off x="10855325" y="2664523"/>
          <a:ext cx="311150" cy="138303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63500</xdr:colOff>
      <xdr:row>17</xdr:row>
      <xdr:rowOff>35623</xdr:rowOff>
    </xdr:from>
    <xdr:to>
      <xdr:col>49</xdr:col>
      <xdr:colOff>155575</xdr:colOff>
      <xdr:row>17</xdr:row>
      <xdr:rowOff>173926</xdr:rowOff>
    </xdr:to>
    <xdr:sp macro="" textlink="">
      <xdr:nvSpPr>
        <xdr:cNvPr id="52" name="S_TP_10">
          <a:extLst>
            <a:ext uri="{FF2B5EF4-FFF2-40B4-BE49-F238E27FC236}">
              <a16:creationId xmlns:a16="http://schemas.microsoft.com/office/drawing/2014/main" id="{0BC31220-48DB-41CA-94EA-131489D47699}"/>
            </a:ext>
          </a:extLst>
        </xdr:cNvPr>
        <xdr:cNvSpPr/>
      </xdr:nvSpPr>
      <xdr:spPr>
        <a:xfrm>
          <a:off x="10855325" y="2664523"/>
          <a:ext cx="311150" cy="138303"/>
        </a:xfrm>
        <a:prstGeom prst="rect">
          <a:avLst/>
        </a:prstGeom>
        <a:solidFill>
          <a:srgbClr val="99FF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63500</xdr:colOff>
      <xdr:row>18</xdr:row>
      <xdr:rowOff>35623</xdr:rowOff>
    </xdr:from>
    <xdr:to>
      <xdr:col>49</xdr:col>
      <xdr:colOff>155575</xdr:colOff>
      <xdr:row>18</xdr:row>
      <xdr:rowOff>173926</xdr:rowOff>
    </xdr:to>
    <xdr:sp macro="" textlink="">
      <xdr:nvSpPr>
        <xdr:cNvPr id="53" name="S_TE_11">
          <a:extLst>
            <a:ext uri="{FF2B5EF4-FFF2-40B4-BE49-F238E27FC236}">
              <a16:creationId xmlns:a16="http://schemas.microsoft.com/office/drawing/2014/main" id="{4274EA1C-6A6A-44CC-8928-0278BBE5888F}"/>
            </a:ext>
          </a:extLst>
        </xdr:cNvPr>
        <xdr:cNvSpPr/>
      </xdr:nvSpPr>
      <xdr:spPr>
        <a:xfrm>
          <a:off x="10855325" y="2874073"/>
          <a:ext cx="311150" cy="138303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63500</xdr:colOff>
      <xdr:row>18</xdr:row>
      <xdr:rowOff>35623</xdr:rowOff>
    </xdr:from>
    <xdr:to>
      <xdr:col>49</xdr:col>
      <xdr:colOff>155575</xdr:colOff>
      <xdr:row>18</xdr:row>
      <xdr:rowOff>173926</xdr:rowOff>
    </xdr:to>
    <xdr:sp macro="" textlink="">
      <xdr:nvSpPr>
        <xdr:cNvPr id="54" name="S_TP_11">
          <a:extLst>
            <a:ext uri="{FF2B5EF4-FFF2-40B4-BE49-F238E27FC236}">
              <a16:creationId xmlns:a16="http://schemas.microsoft.com/office/drawing/2014/main" id="{DAFC1569-17DB-42C6-806D-37D500F9258A}"/>
            </a:ext>
          </a:extLst>
        </xdr:cNvPr>
        <xdr:cNvSpPr/>
      </xdr:nvSpPr>
      <xdr:spPr>
        <a:xfrm>
          <a:off x="10855325" y="2874073"/>
          <a:ext cx="311150" cy="138303"/>
        </a:xfrm>
        <a:prstGeom prst="rect">
          <a:avLst/>
        </a:prstGeom>
        <a:solidFill>
          <a:srgbClr val="99FFCC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63500</xdr:colOff>
      <xdr:row>19</xdr:row>
      <xdr:rowOff>35623</xdr:rowOff>
    </xdr:from>
    <xdr:to>
      <xdr:col>58</xdr:col>
      <xdr:colOff>155575</xdr:colOff>
      <xdr:row>19</xdr:row>
      <xdr:rowOff>173926</xdr:rowOff>
    </xdr:to>
    <xdr:sp macro="" textlink="">
      <xdr:nvSpPr>
        <xdr:cNvPr id="55" name="S_TE_12">
          <a:extLst>
            <a:ext uri="{FF2B5EF4-FFF2-40B4-BE49-F238E27FC236}">
              <a16:creationId xmlns:a16="http://schemas.microsoft.com/office/drawing/2014/main" id="{F1F4C0B9-D5ED-4572-BA50-73AEC0D7EDDD}"/>
            </a:ext>
          </a:extLst>
        </xdr:cNvPr>
        <xdr:cNvSpPr/>
      </xdr:nvSpPr>
      <xdr:spPr>
        <a:xfrm>
          <a:off x="11293475" y="3083623"/>
          <a:ext cx="1844675" cy="138303"/>
        </a:xfrm>
        <a:prstGeom prst="leftRightArrow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63500</xdr:colOff>
      <xdr:row>19</xdr:row>
      <xdr:rowOff>35623</xdr:rowOff>
    </xdr:from>
    <xdr:to>
      <xdr:col>53</xdr:col>
      <xdr:colOff>144145</xdr:colOff>
      <xdr:row>19</xdr:row>
      <xdr:rowOff>173926</xdr:rowOff>
    </xdr:to>
    <xdr:sp macro="" textlink="">
      <xdr:nvSpPr>
        <xdr:cNvPr id="56" name="S_TP_12">
          <a:extLst>
            <a:ext uri="{FF2B5EF4-FFF2-40B4-BE49-F238E27FC236}">
              <a16:creationId xmlns:a16="http://schemas.microsoft.com/office/drawing/2014/main" id="{391D8C81-7CB2-4DE9-B407-7220D0D02F0D}"/>
            </a:ext>
          </a:extLst>
        </xdr:cNvPr>
        <xdr:cNvSpPr/>
      </xdr:nvSpPr>
      <xdr:spPr>
        <a:xfrm>
          <a:off x="11293475" y="3083623"/>
          <a:ext cx="737870" cy="138303"/>
        </a:xfrm>
        <a:prstGeom prst="leftRightArrow">
          <a:avLst/>
        </a:prstGeom>
        <a:solidFill>
          <a:srgbClr val="6DD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63500</xdr:colOff>
      <xdr:row>20</xdr:row>
      <xdr:rowOff>34004</xdr:rowOff>
    </xdr:from>
    <xdr:to>
      <xdr:col>55</xdr:col>
      <xdr:colOff>155575</xdr:colOff>
      <xdr:row>20</xdr:row>
      <xdr:rowOff>166020</xdr:rowOff>
    </xdr:to>
    <xdr:sp macro="" textlink="">
      <xdr:nvSpPr>
        <xdr:cNvPr id="57" name="S_TE_13">
          <a:extLst>
            <a:ext uri="{FF2B5EF4-FFF2-40B4-BE49-F238E27FC236}">
              <a16:creationId xmlns:a16="http://schemas.microsoft.com/office/drawing/2014/main" id="{6BD29FD0-B8B3-47DF-84AB-416B89C261E2}"/>
            </a:ext>
          </a:extLst>
        </xdr:cNvPr>
        <xdr:cNvSpPr/>
      </xdr:nvSpPr>
      <xdr:spPr>
        <a:xfrm>
          <a:off x="11293475" y="3291554"/>
          <a:ext cx="1187450" cy="132016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63500</xdr:colOff>
      <xdr:row>20</xdr:row>
      <xdr:rowOff>34004</xdr:rowOff>
    </xdr:from>
    <xdr:to>
      <xdr:col>54</xdr:col>
      <xdr:colOff>137160</xdr:colOff>
      <xdr:row>20</xdr:row>
      <xdr:rowOff>166020</xdr:rowOff>
    </xdr:to>
    <xdr:sp macro="" textlink="">
      <xdr:nvSpPr>
        <xdr:cNvPr id="58" name="S_TP_13">
          <a:extLst>
            <a:ext uri="{FF2B5EF4-FFF2-40B4-BE49-F238E27FC236}">
              <a16:creationId xmlns:a16="http://schemas.microsoft.com/office/drawing/2014/main" id="{377521DF-56CC-4792-9401-E4FF32084B82}"/>
            </a:ext>
          </a:extLst>
        </xdr:cNvPr>
        <xdr:cNvSpPr/>
      </xdr:nvSpPr>
      <xdr:spPr>
        <a:xfrm>
          <a:off x="11293475" y="3291554"/>
          <a:ext cx="949960" cy="132016"/>
        </a:xfrm>
        <a:prstGeom prst="rect">
          <a:avLst/>
        </a:prstGeom>
        <a:solidFill>
          <a:srgbClr val="6DD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63500</xdr:colOff>
      <xdr:row>21</xdr:row>
      <xdr:rowOff>34004</xdr:rowOff>
    </xdr:from>
    <xdr:to>
      <xdr:col>55</xdr:col>
      <xdr:colOff>155575</xdr:colOff>
      <xdr:row>21</xdr:row>
      <xdr:rowOff>166020</xdr:rowOff>
    </xdr:to>
    <xdr:sp macro="" textlink="">
      <xdr:nvSpPr>
        <xdr:cNvPr id="59" name="S_TE_19">
          <a:extLst>
            <a:ext uri="{FF2B5EF4-FFF2-40B4-BE49-F238E27FC236}">
              <a16:creationId xmlns:a16="http://schemas.microsoft.com/office/drawing/2014/main" id="{BC34569A-B1CD-4838-8399-DC161031D9F4}"/>
            </a:ext>
          </a:extLst>
        </xdr:cNvPr>
        <xdr:cNvSpPr/>
      </xdr:nvSpPr>
      <xdr:spPr>
        <a:xfrm>
          <a:off x="11293475" y="3491579"/>
          <a:ext cx="1187450" cy="132016"/>
        </a:xfrm>
        <a:prstGeom prst="rect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63500</xdr:colOff>
      <xdr:row>21</xdr:row>
      <xdr:rowOff>34004</xdr:rowOff>
    </xdr:from>
    <xdr:to>
      <xdr:col>52</xdr:col>
      <xdr:colOff>100330</xdr:colOff>
      <xdr:row>21</xdr:row>
      <xdr:rowOff>166020</xdr:rowOff>
    </xdr:to>
    <xdr:sp macro="" textlink="">
      <xdr:nvSpPr>
        <xdr:cNvPr id="60" name="S_TP_19">
          <a:extLst>
            <a:ext uri="{FF2B5EF4-FFF2-40B4-BE49-F238E27FC236}">
              <a16:creationId xmlns:a16="http://schemas.microsoft.com/office/drawing/2014/main" id="{D4520308-1D2B-4662-AB61-32A394F23473}"/>
            </a:ext>
          </a:extLst>
        </xdr:cNvPr>
        <xdr:cNvSpPr/>
      </xdr:nvSpPr>
      <xdr:spPr>
        <a:xfrm>
          <a:off x="11293475" y="3491579"/>
          <a:ext cx="474980" cy="132016"/>
        </a:xfrm>
        <a:prstGeom prst="rect">
          <a:avLst/>
        </a:prstGeom>
        <a:solidFill>
          <a:srgbClr val="6DD9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56</xdr:col>
      <xdr:colOff>63500</xdr:colOff>
      <xdr:row>22</xdr:row>
      <xdr:rowOff>34004</xdr:rowOff>
    </xdr:from>
    <xdr:to>
      <xdr:col>58</xdr:col>
      <xdr:colOff>155575</xdr:colOff>
      <xdr:row>22</xdr:row>
      <xdr:rowOff>166020</xdr:rowOff>
    </xdr:to>
    <xdr:sp macro="" textlink="">
      <xdr:nvSpPr>
        <xdr:cNvPr id="61" name="S_TE_14">
          <a:extLst>
            <a:ext uri="{FF2B5EF4-FFF2-40B4-BE49-F238E27FC236}">
              <a16:creationId xmlns:a16="http://schemas.microsoft.com/office/drawing/2014/main" id="{42681E3B-5F04-4EDD-9566-16A681CE12E8}"/>
            </a:ext>
          </a:extLst>
        </xdr:cNvPr>
        <xdr:cNvSpPr/>
      </xdr:nvSpPr>
      <xdr:spPr>
        <a:xfrm>
          <a:off x="12607925" y="3691604"/>
          <a:ext cx="530225" cy="132016"/>
        </a:xfrm>
        <a:prstGeom prst="rect">
          <a:avLst/>
        </a:prstGeom>
        <a:solidFill>
          <a:srgbClr val="E2C5E5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63500</xdr:colOff>
      <xdr:row>23</xdr:row>
      <xdr:rowOff>34004</xdr:rowOff>
    </xdr:from>
    <xdr:to>
      <xdr:col>63</xdr:col>
      <xdr:colOff>155575</xdr:colOff>
      <xdr:row>23</xdr:row>
      <xdr:rowOff>166020</xdr:rowOff>
    </xdr:to>
    <xdr:sp macro="" textlink="">
      <xdr:nvSpPr>
        <xdr:cNvPr id="62" name="S_TE_15">
          <a:extLst>
            <a:ext uri="{FF2B5EF4-FFF2-40B4-BE49-F238E27FC236}">
              <a16:creationId xmlns:a16="http://schemas.microsoft.com/office/drawing/2014/main" id="{327E94E1-748E-493F-A03A-E20D5EBD69E0}"/>
            </a:ext>
          </a:extLst>
        </xdr:cNvPr>
        <xdr:cNvSpPr/>
      </xdr:nvSpPr>
      <xdr:spPr>
        <a:xfrm>
          <a:off x="13265150" y="3891629"/>
          <a:ext cx="968375" cy="132016"/>
        </a:xfrm>
        <a:prstGeom prst="leftRightArrow">
          <a:avLst/>
        </a:prstGeom>
        <a:solidFill>
          <a:srgbClr val="A8E7FE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63500</xdr:colOff>
      <xdr:row>24</xdr:row>
      <xdr:rowOff>34004</xdr:rowOff>
    </xdr:from>
    <xdr:to>
      <xdr:col>63</xdr:col>
      <xdr:colOff>155575</xdr:colOff>
      <xdr:row>24</xdr:row>
      <xdr:rowOff>166020</xdr:rowOff>
    </xdr:to>
    <xdr:sp macro="" textlink="">
      <xdr:nvSpPr>
        <xdr:cNvPr id="63" name="S_TE_16">
          <a:extLst>
            <a:ext uri="{FF2B5EF4-FFF2-40B4-BE49-F238E27FC236}">
              <a16:creationId xmlns:a16="http://schemas.microsoft.com/office/drawing/2014/main" id="{F9279CFD-0DB4-493D-AFE9-7EC09122F019}"/>
            </a:ext>
          </a:extLst>
        </xdr:cNvPr>
        <xdr:cNvSpPr/>
      </xdr:nvSpPr>
      <xdr:spPr>
        <a:xfrm>
          <a:off x="13265150" y="4091654"/>
          <a:ext cx="968375" cy="132016"/>
        </a:xfrm>
        <a:prstGeom prst="rect">
          <a:avLst/>
        </a:prstGeom>
        <a:solidFill>
          <a:srgbClr val="B3F2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63500</xdr:colOff>
      <xdr:row>25</xdr:row>
      <xdr:rowOff>34004</xdr:rowOff>
    </xdr:from>
    <xdr:to>
      <xdr:col>63</xdr:col>
      <xdr:colOff>155575</xdr:colOff>
      <xdr:row>25</xdr:row>
      <xdr:rowOff>166020</xdr:rowOff>
    </xdr:to>
    <xdr:sp macro="" textlink="">
      <xdr:nvSpPr>
        <xdr:cNvPr id="64" name="S_TE_17">
          <a:extLst>
            <a:ext uri="{FF2B5EF4-FFF2-40B4-BE49-F238E27FC236}">
              <a16:creationId xmlns:a16="http://schemas.microsoft.com/office/drawing/2014/main" id="{55BCBCE4-08EC-4C18-874C-5A3AF3948D92}"/>
            </a:ext>
          </a:extLst>
        </xdr:cNvPr>
        <xdr:cNvSpPr/>
      </xdr:nvSpPr>
      <xdr:spPr>
        <a:xfrm>
          <a:off x="13265150" y="4291679"/>
          <a:ext cx="968375" cy="132016"/>
        </a:xfrm>
        <a:prstGeom prst="rect">
          <a:avLst/>
        </a:prstGeom>
        <a:solidFill>
          <a:srgbClr val="66FF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64</xdr:col>
      <xdr:colOff>63500</xdr:colOff>
      <xdr:row>26</xdr:row>
      <xdr:rowOff>34004</xdr:rowOff>
    </xdr:from>
    <xdr:to>
      <xdr:col>65</xdr:col>
      <xdr:colOff>155575</xdr:colOff>
      <xdr:row>26</xdr:row>
      <xdr:rowOff>166020</xdr:rowOff>
    </xdr:to>
    <xdr:sp macro="" textlink="">
      <xdr:nvSpPr>
        <xdr:cNvPr id="65" name="S_TE_18">
          <a:extLst>
            <a:ext uri="{FF2B5EF4-FFF2-40B4-BE49-F238E27FC236}">
              <a16:creationId xmlns:a16="http://schemas.microsoft.com/office/drawing/2014/main" id="{425EE054-5F49-48D9-9782-B9CEE6AAD392}"/>
            </a:ext>
          </a:extLst>
        </xdr:cNvPr>
        <xdr:cNvSpPr/>
      </xdr:nvSpPr>
      <xdr:spPr>
        <a:xfrm>
          <a:off x="14360525" y="4491704"/>
          <a:ext cx="311150" cy="132016"/>
        </a:xfrm>
        <a:prstGeom prst="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66</xdr:col>
      <xdr:colOff>39529</xdr:colOff>
      <xdr:row>27</xdr:row>
      <xdr:rowOff>30004</xdr:rowOff>
    </xdr:from>
    <xdr:to>
      <xdr:col>66</xdr:col>
      <xdr:colOff>179547</xdr:colOff>
      <xdr:row>27</xdr:row>
      <xdr:rowOff>170021</xdr:rowOff>
    </xdr:to>
    <xdr:sp macro="" textlink="">
      <xdr:nvSpPr>
        <xdr:cNvPr id="66" name="S_ME_20">
          <a:extLst>
            <a:ext uri="{FF2B5EF4-FFF2-40B4-BE49-F238E27FC236}">
              <a16:creationId xmlns:a16="http://schemas.microsoft.com/office/drawing/2014/main" id="{7A316F7B-FBC0-4413-862C-DCEB9FC56942}"/>
            </a:ext>
          </a:extLst>
        </xdr:cNvPr>
        <xdr:cNvSpPr/>
      </xdr:nvSpPr>
      <xdr:spPr>
        <a:xfrm>
          <a:off x="14774704" y="4687729"/>
          <a:ext cx="140018" cy="140017"/>
        </a:xfrm>
        <a:prstGeom prst="flowChartDecision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73025</xdr:colOff>
      <xdr:row>9</xdr:row>
      <xdr:rowOff>35624</xdr:rowOff>
    </xdr:from>
    <xdr:to>
      <xdr:col>74</xdr:col>
      <xdr:colOff>0</xdr:colOff>
      <xdr:row>9</xdr:row>
      <xdr:rowOff>173926</xdr:rowOff>
    </xdr:to>
    <xdr:sp macro="" textlink="">
      <xdr:nvSpPr>
        <xdr:cNvPr id="67" name="S_TGB_1">
          <a:extLst>
            <a:ext uri="{FF2B5EF4-FFF2-40B4-BE49-F238E27FC236}">
              <a16:creationId xmlns:a16="http://schemas.microsoft.com/office/drawing/2014/main" id="{D108B6C2-DBD2-4C09-8B92-2DCC4387B1D0}"/>
            </a:ext>
          </a:extLst>
        </xdr:cNvPr>
        <xdr:cNvSpPr/>
      </xdr:nvSpPr>
      <xdr:spPr>
        <a:xfrm>
          <a:off x="7797800" y="988124"/>
          <a:ext cx="8689975" cy="13830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2,700.00</a:t>
          </a:r>
        </a:p>
      </xdr:txBody>
    </xdr:sp>
    <xdr:clientData/>
  </xdr:twoCellAnchor>
  <xdr:twoCellAnchor>
    <xdr:from>
      <xdr:col>34</xdr:col>
      <xdr:colOff>73025</xdr:colOff>
      <xdr:row>10</xdr:row>
      <xdr:rowOff>35624</xdr:rowOff>
    </xdr:from>
    <xdr:to>
      <xdr:col>74</xdr:col>
      <xdr:colOff>0</xdr:colOff>
      <xdr:row>10</xdr:row>
      <xdr:rowOff>173926</xdr:rowOff>
    </xdr:to>
    <xdr:sp macro="" textlink="">
      <xdr:nvSpPr>
        <xdr:cNvPr id="68" name="S_TGB_2">
          <a:extLst>
            <a:ext uri="{FF2B5EF4-FFF2-40B4-BE49-F238E27FC236}">
              <a16:creationId xmlns:a16="http://schemas.microsoft.com/office/drawing/2014/main" id="{169BEBD2-2ED5-4569-8A0B-782A1AD439F3}"/>
            </a:ext>
          </a:extLst>
        </xdr:cNvPr>
        <xdr:cNvSpPr/>
      </xdr:nvSpPr>
      <xdr:spPr>
        <a:xfrm>
          <a:off x="7797800" y="1197674"/>
          <a:ext cx="8689975" cy="13830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2,700.00</a:t>
          </a:r>
        </a:p>
      </xdr:txBody>
    </xdr:sp>
    <xdr:clientData/>
  </xdr:twoCellAnchor>
  <xdr:twoCellAnchor>
    <xdr:from>
      <xdr:col>34</xdr:col>
      <xdr:colOff>73025</xdr:colOff>
      <xdr:row>11</xdr:row>
      <xdr:rowOff>35624</xdr:rowOff>
    </xdr:from>
    <xdr:to>
      <xdr:col>74</xdr:col>
      <xdr:colOff>0</xdr:colOff>
      <xdr:row>11</xdr:row>
      <xdr:rowOff>173926</xdr:rowOff>
    </xdr:to>
    <xdr:sp macro="" textlink="">
      <xdr:nvSpPr>
        <xdr:cNvPr id="69" name="S_TGB_4">
          <a:extLst>
            <a:ext uri="{FF2B5EF4-FFF2-40B4-BE49-F238E27FC236}">
              <a16:creationId xmlns:a16="http://schemas.microsoft.com/office/drawing/2014/main" id="{A436D015-77DE-47E7-B185-711F77F8EEB5}"/>
            </a:ext>
          </a:extLst>
        </xdr:cNvPr>
        <xdr:cNvSpPr/>
      </xdr:nvSpPr>
      <xdr:spPr>
        <a:xfrm>
          <a:off x="7797800" y="1407224"/>
          <a:ext cx="8689975" cy="13830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2,700.00</a:t>
          </a:r>
        </a:p>
      </xdr:txBody>
    </xdr:sp>
    <xdr:clientData/>
  </xdr:twoCellAnchor>
  <xdr:twoCellAnchor>
    <xdr:from>
      <xdr:col>37</xdr:col>
      <xdr:colOff>73025</xdr:colOff>
      <xdr:row>12</xdr:row>
      <xdr:rowOff>35624</xdr:rowOff>
    </xdr:from>
    <xdr:to>
      <xdr:col>74</xdr:col>
      <xdr:colOff>0</xdr:colOff>
      <xdr:row>12</xdr:row>
      <xdr:rowOff>173927</xdr:rowOff>
    </xdr:to>
    <xdr:sp macro="" textlink="">
      <xdr:nvSpPr>
        <xdr:cNvPr id="70" name="S_TGB_3">
          <a:extLst>
            <a:ext uri="{FF2B5EF4-FFF2-40B4-BE49-F238E27FC236}">
              <a16:creationId xmlns:a16="http://schemas.microsoft.com/office/drawing/2014/main" id="{C42E9A2A-8DBE-46A1-BD05-F3F77BD83D97}"/>
            </a:ext>
          </a:extLst>
        </xdr:cNvPr>
        <xdr:cNvSpPr/>
      </xdr:nvSpPr>
      <xdr:spPr>
        <a:xfrm>
          <a:off x="8455025" y="1616774"/>
          <a:ext cx="8032750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n-US" sz="1000" b="0" i="0" u="none">
            <a:solidFill>
              <a:srgbClr val="5C5C5C"/>
            </a:solidFill>
          </a:endParaRPr>
        </a:p>
      </xdr:txBody>
    </xdr:sp>
    <xdr:clientData/>
  </xdr:twoCellAnchor>
  <xdr:twoCellAnchor>
    <xdr:from>
      <xdr:col>41</xdr:col>
      <xdr:colOff>73025</xdr:colOff>
      <xdr:row>13</xdr:row>
      <xdr:rowOff>35623</xdr:rowOff>
    </xdr:from>
    <xdr:to>
      <xdr:col>74</xdr:col>
      <xdr:colOff>0</xdr:colOff>
      <xdr:row>13</xdr:row>
      <xdr:rowOff>173926</xdr:rowOff>
    </xdr:to>
    <xdr:sp macro="" textlink="">
      <xdr:nvSpPr>
        <xdr:cNvPr id="71" name="S_TGB_6">
          <a:extLst>
            <a:ext uri="{FF2B5EF4-FFF2-40B4-BE49-F238E27FC236}">
              <a16:creationId xmlns:a16="http://schemas.microsoft.com/office/drawing/2014/main" id="{0CC31556-6162-4116-8724-9E2DA1270C2A}"/>
            </a:ext>
          </a:extLst>
        </xdr:cNvPr>
        <xdr:cNvSpPr/>
      </xdr:nvSpPr>
      <xdr:spPr>
        <a:xfrm>
          <a:off x="9331325" y="1826323"/>
          <a:ext cx="7156450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n-US" sz="1000" b="0" i="0" u="none">
            <a:solidFill>
              <a:srgbClr val="5C5C5C"/>
            </a:solidFill>
          </a:endParaRPr>
        </a:p>
      </xdr:txBody>
    </xdr:sp>
    <xdr:clientData/>
  </xdr:twoCellAnchor>
  <xdr:twoCellAnchor>
    <xdr:from>
      <xdr:col>42</xdr:col>
      <xdr:colOff>73025</xdr:colOff>
      <xdr:row>14</xdr:row>
      <xdr:rowOff>35623</xdr:rowOff>
    </xdr:from>
    <xdr:to>
      <xdr:col>74</xdr:col>
      <xdr:colOff>0</xdr:colOff>
      <xdr:row>14</xdr:row>
      <xdr:rowOff>173926</xdr:rowOff>
    </xdr:to>
    <xdr:sp macro="" textlink="">
      <xdr:nvSpPr>
        <xdr:cNvPr id="72" name="S_TGB_7">
          <a:extLst>
            <a:ext uri="{FF2B5EF4-FFF2-40B4-BE49-F238E27FC236}">
              <a16:creationId xmlns:a16="http://schemas.microsoft.com/office/drawing/2014/main" id="{0827E2EC-0021-4B9F-8177-05DA1F0FB5FB}"/>
            </a:ext>
          </a:extLst>
        </xdr:cNvPr>
        <xdr:cNvSpPr/>
      </xdr:nvSpPr>
      <xdr:spPr>
        <a:xfrm>
          <a:off x="9550400" y="2035873"/>
          <a:ext cx="6937375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201,800.00</a:t>
          </a:r>
        </a:p>
      </xdr:txBody>
    </xdr:sp>
    <xdr:clientData/>
  </xdr:twoCellAnchor>
  <xdr:twoCellAnchor>
    <xdr:from>
      <xdr:col>42</xdr:col>
      <xdr:colOff>73025</xdr:colOff>
      <xdr:row>15</xdr:row>
      <xdr:rowOff>35623</xdr:rowOff>
    </xdr:from>
    <xdr:to>
      <xdr:col>74</xdr:col>
      <xdr:colOff>0</xdr:colOff>
      <xdr:row>15</xdr:row>
      <xdr:rowOff>173926</xdr:rowOff>
    </xdr:to>
    <xdr:sp macro="" textlink="">
      <xdr:nvSpPr>
        <xdr:cNvPr id="73" name="S_TGB_8">
          <a:extLst>
            <a:ext uri="{FF2B5EF4-FFF2-40B4-BE49-F238E27FC236}">
              <a16:creationId xmlns:a16="http://schemas.microsoft.com/office/drawing/2014/main" id="{BEE5C10E-4467-46C8-AF3E-3743D9820D2D}"/>
            </a:ext>
          </a:extLst>
        </xdr:cNvPr>
        <xdr:cNvSpPr/>
      </xdr:nvSpPr>
      <xdr:spPr>
        <a:xfrm>
          <a:off x="9550400" y="2245423"/>
          <a:ext cx="6937375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73,800.00</a:t>
          </a:r>
        </a:p>
      </xdr:txBody>
    </xdr:sp>
    <xdr:clientData/>
  </xdr:twoCellAnchor>
  <xdr:twoCellAnchor>
    <xdr:from>
      <xdr:col>42</xdr:col>
      <xdr:colOff>73025</xdr:colOff>
      <xdr:row>16</xdr:row>
      <xdr:rowOff>35623</xdr:rowOff>
    </xdr:from>
    <xdr:to>
      <xdr:col>74</xdr:col>
      <xdr:colOff>0</xdr:colOff>
      <xdr:row>16</xdr:row>
      <xdr:rowOff>173926</xdr:rowOff>
    </xdr:to>
    <xdr:sp macro="" textlink="">
      <xdr:nvSpPr>
        <xdr:cNvPr id="74" name="S_TGB_9">
          <a:extLst>
            <a:ext uri="{FF2B5EF4-FFF2-40B4-BE49-F238E27FC236}">
              <a16:creationId xmlns:a16="http://schemas.microsoft.com/office/drawing/2014/main" id="{4C14BCF7-78BD-4878-9A02-634348B2816A}"/>
            </a:ext>
          </a:extLst>
        </xdr:cNvPr>
        <xdr:cNvSpPr/>
      </xdr:nvSpPr>
      <xdr:spPr>
        <a:xfrm>
          <a:off x="9550400" y="2454973"/>
          <a:ext cx="6937375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35,000.00</a:t>
          </a:r>
        </a:p>
      </xdr:txBody>
    </xdr:sp>
    <xdr:clientData/>
  </xdr:twoCellAnchor>
  <xdr:twoCellAnchor>
    <xdr:from>
      <xdr:col>48</xdr:col>
      <xdr:colOff>73025</xdr:colOff>
      <xdr:row>17</xdr:row>
      <xdr:rowOff>35623</xdr:rowOff>
    </xdr:from>
    <xdr:to>
      <xdr:col>74</xdr:col>
      <xdr:colOff>0</xdr:colOff>
      <xdr:row>17</xdr:row>
      <xdr:rowOff>173926</xdr:rowOff>
    </xdr:to>
    <xdr:sp macro="" textlink="">
      <xdr:nvSpPr>
        <xdr:cNvPr id="75" name="S_TGB_10">
          <a:extLst>
            <a:ext uri="{FF2B5EF4-FFF2-40B4-BE49-F238E27FC236}">
              <a16:creationId xmlns:a16="http://schemas.microsoft.com/office/drawing/2014/main" id="{CE7B43E9-90D4-41EE-A7C0-F0DD9143A0C7}"/>
            </a:ext>
          </a:extLst>
        </xdr:cNvPr>
        <xdr:cNvSpPr/>
      </xdr:nvSpPr>
      <xdr:spPr>
        <a:xfrm>
          <a:off x="10864850" y="2664523"/>
          <a:ext cx="5622925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35,000.00</a:t>
          </a:r>
        </a:p>
      </xdr:txBody>
    </xdr:sp>
    <xdr:clientData/>
  </xdr:twoCellAnchor>
  <xdr:twoCellAnchor>
    <xdr:from>
      <xdr:col>48</xdr:col>
      <xdr:colOff>73025</xdr:colOff>
      <xdr:row>18</xdr:row>
      <xdr:rowOff>35623</xdr:rowOff>
    </xdr:from>
    <xdr:to>
      <xdr:col>74</xdr:col>
      <xdr:colOff>0</xdr:colOff>
      <xdr:row>18</xdr:row>
      <xdr:rowOff>173926</xdr:rowOff>
    </xdr:to>
    <xdr:sp macro="" textlink="">
      <xdr:nvSpPr>
        <xdr:cNvPr id="76" name="S_TGB_11">
          <a:extLst>
            <a:ext uri="{FF2B5EF4-FFF2-40B4-BE49-F238E27FC236}">
              <a16:creationId xmlns:a16="http://schemas.microsoft.com/office/drawing/2014/main" id="{4D65FB0F-6324-47E9-8835-2A72E34CA6D6}"/>
            </a:ext>
          </a:extLst>
        </xdr:cNvPr>
        <xdr:cNvSpPr/>
      </xdr:nvSpPr>
      <xdr:spPr>
        <a:xfrm>
          <a:off x="10864850" y="2874073"/>
          <a:ext cx="5622925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3,800.00</a:t>
          </a:r>
        </a:p>
      </xdr:txBody>
    </xdr:sp>
    <xdr:clientData/>
  </xdr:twoCellAnchor>
  <xdr:twoCellAnchor>
    <xdr:from>
      <xdr:col>50</xdr:col>
      <xdr:colOff>73025</xdr:colOff>
      <xdr:row>19</xdr:row>
      <xdr:rowOff>35623</xdr:rowOff>
    </xdr:from>
    <xdr:to>
      <xdr:col>74</xdr:col>
      <xdr:colOff>0</xdr:colOff>
      <xdr:row>19</xdr:row>
      <xdr:rowOff>173926</xdr:rowOff>
    </xdr:to>
    <xdr:sp macro="" textlink="">
      <xdr:nvSpPr>
        <xdr:cNvPr id="77" name="S_TGB_12">
          <a:extLst>
            <a:ext uri="{FF2B5EF4-FFF2-40B4-BE49-F238E27FC236}">
              <a16:creationId xmlns:a16="http://schemas.microsoft.com/office/drawing/2014/main" id="{ACBB969C-6F50-429E-9282-8637CE6F6BF9}"/>
            </a:ext>
          </a:extLst>
        </xdr:cNvPr>
        <xdr:cNvSpPr/>
      </xdr:nvSpPr>
      <xdr:spPr>
        <a:xfrm>
          <a:off x="11303000" y="3083623"/>
          <a:ext cx="5184775" cy="13830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128,000.00</a:t>
          </a:r>
        </a:p>
      </xdr:txBody>
    </xdr:sp>
    <xdr:clientData/>
  </xdr:twoCellAnchor>
  <xdr:twoCellAnchor>
    <xdr:from>
      <xdr:col>50</xdr:col>
      <xdr:colOff>73025</xdr:colOff>
      <xdr:row>20</xdr:row>
      <xdr:rowOff>34004</xdr:rowOff>
    </xdr:from>
    <xdr:to>
      <xdr:col>74</xdr:col>
      <xdr:colOff>0</xdr:colOff>
      <xdr:row>20</xdr:row>
      <xdr:rowOff>166020</xdr:rowOff>
    </xdr:to>
    <xdr:sp macro="" textlink="">
      <xdr:nvSpPr>
        <xdr:cNvPr id="78" name="S_TGB_13">
          <a:extLst>
            <a:ext uri="{FF2B5EF4-FFF2-40B4-BE49-F238E27FC236}">
              <a16:creationId xmlns:a16="http://schemas.microsoft.com/office/drawing/2014/main" id="{B07CAF3C-565B-4504-A61F-0BFD55DA1500}"/>
            </a:ext>
          </a:extLst>
        </xdr:cNvPr>
        <xdr:cNvSpPr/>
      </xdr:nvSpPr>
      <xdr:spPr>
        <a:xfrm>
          <a:off x="11303000" y="3291554"/>
          <a:ext cx="5184775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65,000.00</a:t>
          </a:r>
        </a:p>
      </xdr:txBody>
    </xdr:sp>
    <xdr:clientData/>
  </xdr:twoCellAnchor>
  <xdr:twoCellAnchor>
    <xdr:from>
      <xdr:col>50</xdr:col>
      <xdr:colOff>73025</xdr:colOff>
      <xdr:row>21</xdr:row>
      <xdr:rowOff>34004</xdr:rowOff>
    </xdr:from>
    <xdr:to>
      <xdr:col>74</xdr:col>
      <xdr:colOff>0</xdr:colOff>
      <xdr:row>21</xdr:row>
      <xdr:rowOff>166020</xdr:rowOff>
    </xdr:to>
    <xdr:sp macro="" textlink="">
      <xdr:nvSpPr>
        <xdr:cNvPr id="79" name="S_TGB_19">
          <a:extLst>
            <a:ext uri="{FF2B5EF4-FFF2-40B4-BE49-F238E27FC236}">
              <a16:creationId xmlns:a16="http://schemas.microsoft.com/office/drawing/2014/main" id="{B5AD1277-7D60-4D2C-BBDD-6A608E6E66F9}"/>
            </a:ext>
          </a:extLst>
        </xdr:cNvPr>
        <xdr:cNvSpPr/>
      </xdr:nvSpPr>
      <xdr:spPr>
        <a:xfrm>
          <a:off x="11303000" y="3491579"/>
          <a:ext cx="5184775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47,000.00</a:t>
          </a:r>
        </a:p>
      </xdr:txBody>
    </xdr:sp>
    <xdr:clientData/>
  </xdr:twoCellAnchor>
  <xdr:twoCellAnchor>
    <xdr:from>
      <xdr:col>56</xdr:col>
      <xdr:colOff>73025</xdr:colOff>
      <xdr:row>22</xdr:row>
      <xdr:rowOff>34004</xdr:rowOff>
    </xdr:from>
    <xdr:to>
      <xdr:col>74</xdr:col>
      <xdr:colOff>0</xdr:colOff>
      <xdr:row>22</xdr:row>
      <xdr:rowOff>166020</xdr:rowOff>
    </xdr:to>
    <xdr:sp macro="" textlink="">
      <xdr:nvSpPr>
        <xdr:cNvPr id="80" name="S_TGB_14">
          <a:extLst>
            <a:ext uri="{FF2B5EF4-FFF2-40B4-BE49-F238E27FC236}">
              <a16:creationId xmlns:a16="http://schemas.microsoft.com/office/drawing/2014/main" id="{89F97801-3167-40ED-88C0-4D4A767148CF}"/>
            </a:ext>
          </a:extLst>
        </xdr:cNvPr>
        <xdr:cNvSpPr/>
      </xdr:nvSpPr>
      <xdr:spPr>
        <a:xfrm>
          <a:off x="12617450" y="3691604"/>
          <a:ext cx="3870325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16,000.00</a:t>
          </a:r>
        </a:p>
      </xdr:txBody>
    </xdr:sp>
    <xdr:clientData/>
  </xdr:twoCellAnchor>
  <xdr:twoCellAnchor>
    <xdr:from>
      <xdr:col>59</xdr:col>
      <xdr:colOff>73025</xdr:colOff>
      <xdr:row>23</xdr:row>
      <xdr:rowOff>34004</xdr:rowOff>
    </xdr:from>
    <xdr:to>
      <xdr:col>74</xdr:col>
      <xdr:colOff>0</xdr:colOff>
      <xdr:row>23</xdr:row>
      <xdr:rowOff>166020</xdr:rowOff>
    </xdr:to>
    <xdr:sp macro="" textlink="">
      <xdr:nvSpPr>
        <xdr:cNvPr id="81" name="S_TGB_15">
          <a:extLst>
            <a:ext uri="{FF2B5EF4-FFF2-40B4-BE49-F238E27FC236}">
              <a16:creationId xmlns:a16="http://schemas.microsoft.com/office/drawing/2014/main" id="{0D428BB9-6F66-4342-B2F6-61B574725F0B}"/>
            </a:ext>
          </a:extLst>
        </xdr:cNvPr>
        <xdr:cNvSpPr/>
      </xdr:nvSpPr>
      <xdr:spPr>
        <a:xfrm>
          <a:off x="13274675" y="3891629"/>
          <a:ext cx="3213100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93,500.00</a:t>
          </a:r>
        </a:p>
      </xdr:txBody>
    </xdr:sp>
    <xdr:clientData/>
  </xdr:twoCellAnchor>
  <xdr:twoCellAnchor>
    <xdr:from>
      <xdr:col>59</xdr:col>
      <xdr:colOff>73025</xdr:colOff>
      <xdr:row>24</xdr:row>
      <xdr:rowOff>34004</xdr:rowOff>
    </xdr:from>
    <xdr:to>
      <xdr:col>74</xdr:col>
      <xdr:colOff>0</xdr:colOff>
      <xdr:row>24</xdr:row>
      <xdr:rowOff>166020</xdr:rowOff>
    </xdr:to>
    <xdr:sp macro="" textlink="">
      <xdr:nvSpPr>
        <xdr:cNvPr id="82" name="S_TGB_16">
          <a:extLst>
            <a:ext uri="{FF2B5EF4-FFF2-40B4-BE49-F238E27FC236}">
              <a16:creationId xmlns:a16="http://schemas.microsoft.com/office/drawing/2014/main" id="{7A711797-AC19-43FD-852F-0569882C575B}"/>
            </a:ext>
          </a:extLst>
        </xdr:cNvPr>
        <xdr:cNvSpPr/>
      </xdr:nvSpPr>
      <xdr:spPr>
        <a:xfrm>
          <a:off x="13274675" y="4091654"/>
          <a:ext cx="3213100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13,500.00</a:t>
          </a:r>
        </a:p>
      </xdr:txBody>
    </xdr:sp>
    <xdr:clientData/>
  </xdr:twoCellAnchor>
  <xdr:twoCellAnchor>
    <xdr:from>
      <xdr:col>59</xdr:col>
      <xdr:colOff>73025</xdr:colOff>
      <xdr:row>25</xdr:row>
      <xdr:rowOff>34004</xdr:rowOff>
    </xdr:from>
    <xdr:to>
      <xdr:col>74</xdr:col>
      <xdr:colOff>0</xdr:colOff>
      <xdr:row>25</xdr:row>
      <xdr:rowOff>166020</xdr:rowOff>
    </xdr:to>
    <xdr:sp macro="" textlink="">
      <xdr:nvSpPr>
        <xdr:cNvPr id="83" name="S_TGB_17">
          <a:extLst>
            <a:ext uri="{FF2B5EF4-FFF2-40B4-BE49-F238E27FC236}">
              <a16:creationId xmlns:a16="http://schemas.microsoft.com/office/drawing/2014/main" id="{78E4AB80-7619-4936-A696-466BB61C332C}"/>
            </a:ext>
          </a:extLst>
        </xdr:cNvPr>
        <xdr:cNvSpPr/>
      </xdr:nvSpPr>
      <xdr:spPr>
        <a:xfrm>
          <a:off x="13274675" y="4291679"/>
          <a:ext cx="3213100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80,000.00</a:t>
          </a:r>
        </a:p>
      </xdr:txBody>
    </xdr:sp>
    <xdr:clientData/>
  </xdr:twoCellAnchor>
  <xdr:twoCellAnchor>
    <xdr:from>
      <xdr:col>64</xdr:col>
      <xdr:colOff>73025</xdr:colOff>
      <xdr:row>26</xdr:row>
      <xdr:rowOff>34004</xdr:rowOff>
    </xdr:from>
    <xdr:to>
      <xdr:col>74</xdr:col>
      <xdr:colOff>0</xdr:colOff>
      <xdr:row>26</xdr:row>
      <xdr:rowOff>166020</xdr:rowOff>
    </xdr:to>
    <xdr:sp macro="" textlink="">
      <xdr:nvSpPr>
        <xdr:cNvPr id="84" name="S_TGB_18">
          <a:extLst>
            <a:ext uri="{FF2B5EF4-FFF2-40B4-BE49-F238E27FC236}">
              <a16:creationId xmlns:a16="http://schemas.microsoft.com/office/drawing/2014/main" id="{341EF6BC-B636-4AE1-8E62-CDE796EAAA8B}"/>
            </a:ext>
          </a:extLst>
        </xdr:cNvPr>
        <xdr:cNvSpPr/>
      </xdr:nvSpPr>
      <xdr:spPr>
        <a:xfrm>
          <a:off x="14370050" y="4491704"/>
          <a:ext cx="2117725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0" i="0" u="none">
              <a:solidFill>
                <a:srgbClr val="5C5C5C"/>
              </a:solidFill>
            </a:rPr>
            <a:t>20,000.00</a:t>
          </a:r>
        </a:p>
      </xdr:txBody>
    </xdr:sp>
    <xdr:clientData/>
  </xdr:twoCellAnchor>
  <xdr:twoCellAnchor>
    <xdr:from>
      <xdr:col>66</xdr:col>
      <xdr:colOff>73025</xdr:colOff>
      <xdr:row>27</xdr:row>
      <xdr:rowOff>34004</xdr:rowOff>
    </xdr:from>
    <xdr:to>
      <xdr:col>74</xdr:col>
      <xdr:colOff>0</xdr:colOff>
      <xdr:row>27</xdr:row>
      <xdr:rowOff>166020</xdr:rowOff>
    </xdr:to>
    <xdr:sp macro="" textlink="">
      <xdr:nvSpPr>
        <xdr:cNvPr id="85" name="S_TGB_20">
          <a:extLst>
            <a:ext uri="{FF2B5EF4-FFF2-40B4-BE49-F238E27FC236}">
              <a16:creationId xmlns:a16="http://schemas.microsoft.com/office/drawing/2014/main" id="{536DF938-B5C2-4A52-B90A-652C8F55AD59}"/>
            </a:ext>
          </a:extLst>
        </xdr:cNvPr>
        <xdr:cNvSpPr/>
      </xdr:nvSpPr>
      <xdr:spPr>
        <a:xfrm>
          <a:off x="14808200" y="4691729"/>
          <a:ext cx="1679575" cy="132016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n-US" sz="1000" b="0" i="0" u="none">
            <a:solidFill>
              <a:srgbClr val="5C5C5C"/>
            </a:solidFill>
          </a:endParaRPr>
        </a:p>
      </xdr:txBody>
    </xdr:sp>
    <xdr:clientData/>
  </xdr:twoCellAnchor>
  <xdr:twoCellAnchor>
    <xdr:from>
      <xdr:col>58</xdr:col>
      <xdr:colOff>0</xdr:colOff>
      <xdr:row>9</xdr:row>
      <xdr:rowOff>0</xdr:rowOff>
    </xdr:from>
    <xdr:to>
      <xdr:col>58</xdr:col>
      <xdr:colOff>1270</xdr:colOff>
      <xdr:row>28</xdr:row>
      <xdr:rowOff>0</xdr:rowOff>
    </xdr:to>
    <xdr:sp macro="" textlink="">
      <xdr:nvSpPr>
        <xdr:cNvPr id="86" name="S_Today_LineLeft">
          <a:extLst>
            <a:ext uri="{FF2B5EF4-FFF2-40B4-BE49-F238E27FC236}">
              <a16:creationId xmlns:a16="http://schemas.microsoft.com/office/drawing/2014/main" id="{39CCE1CB-C9D7-41BE-987D-F8E1AD3797CC}"/>
            </a:ext>
          </a:extLst>
        </xdr:cNvPr>
        <xdr:cNvSpPr/>
      </xdr:nvSpPr>
      <xdr:spPr>
        <a:xfrm>
          <a:off x="12982575" y="952500"/>
          <a:ext cx="1270" cy="3905250"/>
        </a:xfrm>
        <a:prstGeom prst="rect">
          <a:avLst/>
        </a:prstGeom>
        <a:ln w="1270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206375</xdr:colOff>
      <xdr:row>9</xdr:row>
      <xdr:rowOff>0</xdr:rowOff>
    </xdr:from>
    <xdr:to>
      <xdr:col>58</xdr:col>
      <xdr:colOff>207645</xdr:colOff>
      <xdr:row>28</xdr:row>
      <xdr:rowOff>0</xdr:rowOff>
    </xdr:to>
    <xdr:sp macro="" textlink="">
      <xdr:nvSpPr>
        <xdr:cNvPr id="87" name="S_Today_LineRight">
          <a:extLst>
            <a:ext uri="{FF2B5EF4-FFF2-40B4-BE49-F238E27FC236}">
              <a16:creationId xmlns:a16="http://schemas.microsoft.com/office/drawing/2014/main" id="{B8A94F7F-21F0-4031-8756-14877E32DD52}"/>
            </a:ext>
          </a:extLst>
        </xdr:cNvPr>
        <xdr:cNvSpPr/>
      </xdr:nvSpPr>
      <xdr:spPr>
        <a:xfrm>
          <a:off x="13188950" y="952500"/>
          <a:ext cx="1270" cy="3905250"/>
        </a:xfrm>
        <a:prstGeom prst="rect">
          <a:avLst/>
        </a:prstGeom>
        <a:ln w="1270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A148-58ED-4696-8132-52F3C67D663A}">
  <sheetPr codeName="GCT1">
    <pageSetUpPr fitToPage="1"/>
  </sheetPr>
  <dimension ref="A1:BW30"/>
  <sheetViews>
    <sheetView showGridLines="0" showRowColHeaders="0" tabSelected="1" topLeftCell="H6" zoomScaleNormal="100" workbookViewId="0">
      <selection activeCell="K29" sqref="K29"/>
    </sheetView>
  </sheetViews>
  <sheetFormatPr defaultColWidth="0" defaultRowHeight="16.350000000000001" customHeight="1" x14ac:dyDescent="0.25"/>
  <cols>
    <col min="1" max="7" width="8" hidden="1" customWidth="1"/>
    <col min="8" max="8" width="2.140625" customWidth="1"/>
    <col min="9" max="9" width="2.7109375" customWidth="1"/>
    <col min="10" max="10" width="4.85546875" style="173" bestFit="1" customWidth="1"/>
    <col min="11" max="11" width="32.7109375" style="174" customWidth="1"/>
    <col min="12" max="12" width="10.7109375" style="174" customWidth="1"/>
    <col min="13" max="13" width="11.140625" style="174" hidden="1" customWidth="1"/>
    <col min="14" max="14" width="13" style="174" customWidth="1"/>
    <col min="15" max="15" width="11.140625" style="175" hidden="1" customWidth="1"/>
    <col min="16" max="17" width="11.140625" style="176" hidden="1" customWidth="1"/>
    <col min="18" max="18" width="11.140625" style="177" hidden="1" customWidth="1"/>
    <col min="19" max="19" width="15.28515625" style="176" customWidth="1"/>
    <col min="20" max="20" width="15.5703125" style="176" customWidth="1"/>
    <col min="21" max="21" width="8.140625" style="177" customWidth="1"/>
    <col min="22" max="22" width="8.7109375" style="178" customWidth="1"/>
    <col min="23" max="24" width="5.28515625" style="176" hidden="1" customWidth="1"/>
    <col min="25" max="25" width="5.28515625" style="177" hidden="1" customWidth="1"/>
    <col min="26" max="26" width="5.28515625" style="175" hidden="1" customWidth="1"/>
    <col min="27" max="27" width="10.85546875" style="175" hidden="1" customWidth="1"/>
    <col min="28" max="28" width="5.28515625" style="175" hidden="1" customWidth="1"/>
    <col min="29" max="33" width="5.28515625" style="174" hidden="1" customWidth="1"/>
    <col min="34" max="34" width="2" customWidth="1"/>
    <col min="35" max="74" width="3.28515625" customWidth="1"/>
    <col min="75" max="16384" width="10.7109375" hidden="1"/>
  </cols>
  <sheetData>
    <row r="1" spans="1:75" ht="27" hidden="1" customHeight="1" x14ac:dyDescent="0.25">
      <c r="A1" s="1" t="s">
        <v>0</v>
      </c>
      <c r="B1" s="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  <c r="S1" s="6" t="s">
        <v>18</v>
      </c>
      <c r="T1" s="7" t="s">
        <v>19</v>
      </c>
      <c r="U1" s="8" t="s">
        <v>20</v>
      </c>
      <c r="V1" s="9" t="s">
        <v>21</v>
      </c>
      <c r="W1" s="5" t="s">
        <v>22</v>
      </c>
      <c r="X1" s="5" t="s">
        <v>23</v>
      </c>
      <c r="Y1" s="4" t="s">
        <v>24</v>
      </c>
      <c r="Z1" s="10" t="s">
        <v>25</v>
      </c>
      <c r="AA1" s="10" t="s">
        <v>26</v>
      </c>
      <c r="AB1" s="10" t="s">
        <v>27</v>
      </c>
      <c r="AC1" s="11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1" t="s">
        <v>33</v>
      </c>
      <c r="AI1" s="13" t="s">
        <v>34</v>
      </c>
      <c r="AJ1" s="13"/>
      <c r="AK1" s="13"/>
      <c r="AL1" s="13"/>
      <c r="AM1" s="13"/>
      <c r="AN1" s="13"/>
      <c r="AO1" s="13"/>
      <c r="BV1" t="s">
        <v>35</v>
      </c>
    </row>
    <row r="2" spans="1:75" ht="27" hidden="1" customHeight="1" x14ac:dyDescent="0.25">
      <c r="A2" s="8" t="s">
        <v>36</v>
      </c>
      <c r="B2" s="8" t="s">
        <v>36</v>
      </c>
      <c r="C2" s="8" t="s">
        <v>36</v>
      </c>
      <c r="D2" s="8" t="s">
        <v>36</v>
      </c>
      <c r="E2" s="8" t="s">
        <v>36</v>
      </c>
      <c r="F2" s="8" t="s">
        <v>36</v>
      </c>
      <c r="G2" s="8" t="s">
        <v>36</v>
      </c>
      <c r="H2" s="8">
        <v>1</v>
      </c>
      <c r="I2" s="8" t="s">
        <v>36</v>
      </c>
      <c r="J2" s="2" t="s">
        <v>36</v>
      </c>
      <c r="K2" s="3" t="s">
        <v>36</v>
      </c>
      <c r="L2" s="3" t="s">
        <v>36</v>
      </c>
      <c r="M2" s="3" t="s">
        <v>36</v>
      </c>
      <c r="N2" s="4" t="s">
        <v>36</v>
      </c>
      <c r="O2" s="4" t="s">
        <v>36</v>
      </c>
      <c r="P2" s="4" t="s">
        <v>36</v>
      </c>
      <c r="Q2" s="5" t="s">
        <v>36</v>
      </c>
      <c r="R2" s="4" t="s">
        <v>36</v>
      </c>
      <c r="S2" s="14" t="s">
        <v>36</v>
      </c>
      <c r="T2" s="14" t="s">
        <v>36</v>
      </c>
      <c r="U2" s="8" t="s">
        <v>36</v>
      </c>
      <c r="V2" s="15" t="s">
        <v>36</v>
      </c>
      <c r="W2" s="5" t="s">
        <v>36</v>
      </c>
      <c r="X2" s="5" t="s">
        <v>36</v>
      </c>
      <c r="Y2" s="4" t="s">
        <v>36</v>
      </c>
      <c r="Z2" s="8" t="s">
        <v>36</v>
      </c>
      <c r="AA2" s="8" t="s">
        <v>36</v>
      </c>
      <c r="AB2" s="8" t="s">
        <v>36</v>
      </c>
      <c r="AC2" s="16" t="s">
        <v>36</v>
      </c>
      <c r="AD2" s="17" t="s">
        <v>36</v>
      </c>
      <c r="AE2" s="17" t="s">
        <v>36</v>
      </c>
      <c r="AF2" s="17" t="s">
        <v>36</v>
      </c>
      <c r="AG2" s="17" t="s">
        <v>36</v>
      </c>
      <c r="AH2" s="16" t="s">
        <v>36</v>
      </c>
      <c r="AI2" s="13"/>
      <c r="AJ2" s="13"/>
      <c r="AK2" s="13"/>
      <c r="AL2" s="13"/>
      <c r="AM2" s="13"/>
      <c r="AN2" s="13"/>
      <c r="AO2" s="13"/>
    </row>
    <row r="3" spans="1:75" ht="27" hidden="1" customHeight="1" x14ac:dyDescent="0.25">
      <c r="A3" s="18"/>
      <c r="B3" s="1"/>
      <c r="C3" s="1"/>
      <c r="D3" s="1"/>
      <c r="E3" s="1"/>
      <c r="F3" s="1"/>
      <c r="G3" s="1"/>
      <c r="H3" s="1"/>
      <c r="I3" s="1"/>
      <c r="J3" s="2" t="s">
        <v>37</v>
      </c>
      <c r="K3" s="3"/>
      <c r="L3" s="3"/>
      <c r="M3" s="3"/>
      <c r="N3" s="4"/>
      <c r="O3" s="4"/>
      <c r="P3" s="4"/>
      <c r="Q3" s="5"/>
      <c r="R3" s="4"/>
      <c r="S3" s="14"/>
      <c r="T3" s="14"/>
      <c r="U3" s="8"/>
      <c r="V3" s="9"/>
      <c r="W3" s="5"/>
      <c r="X3" s="5"/>
      <c r="Y3" s="4"/>
      <c r="Z3" s="10"/>
      <c r="AA3" s="10"/>
      <c r="AB3" s="10"/>
      <c r="AC3" s="11"/>
      <c r="AD3" s="12"/>
      <c r="AE3" s="12"/>
      <c r="AF3" s="12"/>
      <c r="AG3" s="12"/>
      <c r="AH3" s="11"/>
      <c r="AI3" s="13"/>
      <c r="AJ3" s="13"/>
      <c r="AK3" s="13"/>
      <c r="AL3" s="13"/>
      <c r="AM3" s="13"/>
      <c r="AN3" s="13"/>
      <c r="AO3" s="13"/>
    </row>
    <row r="4" spans="1:75" ht="26.2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 t="s">
        <v>37</v>
      </c>
      <c r="K4" s="3"/>
      <c r="L4" s="3"/>
      <c r="M4" s="3"/>
      <c r="N4"/>
      <c r="O4"/>
      <c r="P4"/>
      <c r="Q4"/>
      <c r="R4" s="19"/>
      <c r="S4"/>
      <c r="T4"/>
      <c r="U4"/>
      <c r="V4"/>
      <c r="W4" s="5"/>
      <c r="X4" s="5"/>
      <c r="Y4" s="4"/>
      <c r="Z4" s="10"/>
      <c r="AA4" s="10"/>
      <c r="AB4" s="10"/>
      <c r="AC4" s="11"/>
      <c r="AD4" s="12"/>
      <c r="AE4" s="12"/>
      <c r="AF4" s="12"/>
      <c r="AG4" s="12"/>
      <c r="AH4" s="11"/>
      <c r="AI4" s="13"/>
      <c r="AJ4" s="13"/>
      <c r="AK4" s="13"/>
      <c r="AL4" s="13"/>
      <c r="AM4" s="13"/>
      <c r="AN4" s="13"/>
      <c r="AO4" s="13"/>
    </row>
    <row r="5" spans="1:75" ht="19.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2" t="s">
        <v>37</v>
      </c>
      <c r="K5" s="3"/>
      <c r="L5" s="3"/>
      <c r="M5" s="3"/>
      <c r="N5" s="4"/>
      <c r="O5" s="4"/>
      <c r="P5" s="4"/>
      <c r="Q5" s="5"/>
      <c r="R5" s="4"/>
      <c r="S5" s="14"/>
      <c r="T5" s="14"/>
      <c r="U5" s="8"/>
      <c r="V5" s="9"/>
      <c r="W5" s="5"/>
      <c r="X5" s="5"/>
      <c r="Y5" s="4"/>
      <c r="Z5" s="10"/>
      <c r="AA5" s="10"/>
      <c r="AB5" s="10"/>
      <c r="AC5" s="11"/>
      <c r="AD5" s="12"/>
      <c r="AE5" s="12"/>
      <c r="AF5" s="12"/>
      <c r="AG5" s="12"/>
      <c r="AH5" s="11"/>
    </row>
    <row r="6" spans="1:75" ht="24.95" customHeight="1" x14ac:dyDescent="0.25">
      <c r="A6" s="1"/>
      <c r="B6" s="1"/>
      <c r="C6" s="1"/>
      <c r="D6" s="1"/>
      <c r="E6" s="1"/>
      <c r="F6" s="1"/>
      <c r="G6" s="1"/>
      <c r="H6" s="20"/>
      <c r="I6" s="20"/>
      <c r="J6" s="21" t="s">
        <v>38</v>
      </c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4"/>
      <c r="W6" s="22"/>
      <c r="X6" s="22"/>
      <c r="Y6" s="22"/>
      <c r="Z6" s="23"/>
      <c r="AA6" s="23"/>
      <c r="AB6" s="23"/>
      <c r="AC6" s="22"/>
      <c r="AD6" s="22"/>
      <c r="AE6" s="22"/>
      <c r="AF6" s="22"/>
      <c r="AG6" s="22"/>
      <c r="AH6" s="20"/>
      <c r="AI6" s="25">
        <v>43801</v>
      </c>
      <c r="AJ6" s="25">
        <v>43802</v>
      </c>
      <c r="AK6" s="25">
        <v>43803</v>
      </c>
      <c r="AL6" s="25">
        <v>43804</v>
      </c>
      <c r="AM6" s="25">
        <v>43805</v>
      </c>
      <c r="AN6" s="25">
        <v>43806</v>
      </c>
      <c r="AO6" s="25">
        <v>43807</v>
      </c>
      <c r="AP6" s="25">
        <v>43808</v>
      </c>
      <c r="AQ6" s="25">
        <v>43809</v>
      </c>
      <c r="AR6" s="25">
        <v>43810</v>
      </c>
      <c r="AS6" s="25">
        <v>43811</v>
      </c>
      <c r="AT6" s="25">
        <v>43812</v>
      </c>
      <c r="AU6" s="25">
        <v>43813</v>
      </c>
      <c r="AV6" s="25">
        <v>43814</v>
      </c>
      <c r="AW6" s="25">
        <v>43815</v>
      </c>
      <c r="AX6" s="25">
        <v>43816</v>
      </c>
      <c r="AY6" s="25">
        <v>43817</v>
      </c>
      <c r="AZ6" s="25">
        <v>43818</v>
      </c>
      <c r="BA6" s="25">
        <v>43819</v>
      </c>
      <c r="BB6" s="25">
        <v>43820</v>
      </c>
      <c r="BC6" s="25">
        <v>43821</v>
      </c>
      <c r="BD6" s="25">
        <v>43822</v>
      </c>
      <c r="BE6" s="25">
        <v>43823</v>
      </c>
      <c r="BF6" s="25">
        <v>43824</v>
      </c>
      <c r="BG6" s="25">
        <v>43825</v>
      </c>
      <c r="BH6" s="25">
        <v>43826</v>
      </c>
      <c r="BI6" s="25">
        <v>43827</v>
      </c>
      <c r="BJ6" s="25">
        <v>43828</v>
      </c>
      <c r="BK6" s="25">
        <v>43829</v>
      </c>
      <c r="BL6" s="25">
        <v>43830</v>
      </c>
      <c r="BM6" s="25">
        <v>43831</v>
      </c>
      <c r="BN6" s="25">
        <v>43832</v>
      </c>
      <c r="BO6" s="25">
        <v>43833</v>
      </c>
      <c r="BP6" s="25">
        <v>43834</v>
      </c>
      <c r="BQ6" s="25">
        <v>43835</v>
      </c>
      <c r="BR6" s="25">
        <v>43836</v>
      </c>
      <c r="BS6" s="25">
        <v>43837</v>
      </c>
      <c r="BT6" s="25">
        <v>43838</v>
      </c>
      <c r="BU6" s="25">
        <v>43839</v>
      </c>
      <c r="BV6" s="25">
        <v>43840</v>
      </c>
    </row>
    <row r="7" spans="1:75" ht="14.1" customHeight="1" x14ac:dyDescent="0.25">
      <c r="A7" s="1"/>
      <c r="B7" s="1"/>
      <c r="C7" s="1"/>
      <c r="D7" s="1"/>
      <c r="E7" s="1"/>
      <c r="F7" s="1"/>
      <c r="G7" s="1"/>
      <c r="H7" s="1"/>
      <c r="I7" s="1"/>
      <c r="J7" s="26" t="s">
        <v>39</v>
      </c>
      <c r="K7" s="27"/>
      <c r="L7" s="27"/>
      <c r="M7" s="27"/>
      <c r="N7" s="28"/>
      <c r="O7" s="28"/>
      <c r="P7" s="28"/>
      <c r="Q7" s="29"/>
      <c r="R7" s="29"/>
      <c r="S7" s="30"/>
      <c r="T7" s="30"/>
      <c r="U7" s="30"/>
      <c r="V7" s="31"/>
      <c r="W7" s="29"/>
      <c r="X7" s="29"/>
      <c r="Y7" s="29"/>
      <c r="Z7" s="32"/>
      <c r="AA7" s="32"/>
      <c r="AB7" s="32"/>
      <c r="AC7" s="33"/>
      <c r="AD7" s="33"/>
      <c r="AE7" s="33"/>
      <c r="AF7" s="33"/>
      <c r="AG7" s="33"/>
      <c r="AH7" s="34"/>
      <c r="AI7" s="35" t="s">
        <v>40</v>
      </c>
      <c r="AJ7" s="35"/>
      <c r="AK7" s="36"/>
      <c r="AL7" s="36"/>
      <c r="AM7" s="36"/>
      <c r="AN7" s="36"/>
      <c r="AO7" s="36"/>
      <c r="AP7" s="37" t="s">
        <v>41</v>
      </c>
      <c r="AQ7" s="37"/>
      <c r="AR7" s="37"/>
      <c r="AS7" s="37"/>
      <c r="AT7" s="37"/>
      <c r="AU7" s="37"/>
      <c r="AV7" s="37"/>
      <c r="AW7" s="36" t="s">
        <v>42</v>
      </c>
      <c r="AX7" s="36"/>
      <c r="AY7" s="36"/>
      <c r="AZ7" s="36"/>
      <c r="BA7" s="36"/>
      <c r="BB7" s="36"/>
      <c r="BC7" s="36"/>
      <c r="BD7" s="37" t="s">
        <v>43</v>
      </c>
      <c r="BE7" s="37"/>
      <c r="BF7" s="37"/>
      <c r="BG7" s="37"/>
      <c r="BH7" s="37"/>
      <c r="BI7" s="37"/>
      <c r="BJ7" s="37"/>
      <c r="BK7" s="36" t="s">
        <v>44</v>
      </c>
      <c r="BL7" s="36"/>
      <c r="BM7" s="36"/>
      <c r="BN7" s="36"/>
      <c r="BO7" s="36"/>
      <c r="BP7" s="36"/>
      <c r="BQ7" s="36"/>
      <c r="BR7" s="37" t="s">
        <v>45</v>
      </c>
      <c r="BS7" s="37"/>
      <c r="BT7" s="37"/>
      <c r="BU7" s="37"/>
      <c r="BV7" s="37"/>
    </row>
    <row r="8" spans="1:75" ht="14.1" customHeight="1" x14ac:dyDescent="0.25">
      <c r="A8" s="1"/>
      <c r="B8" s="1"/>
      <c r="C8" s="1"/>
      <c r="D8" s="1"/>
      <c r="E8" s="1"/>
      <c r="F8" s="1"/>
      <c r="G8" s="1"/>
      <c r="H8" s="38"/>
      <c r="I8" s="38"/>
      <c r="J8" s="39" t="s">
        <v>46</v>
      </c>
      <c r="K8" s="40"/>
      <c r="L8" s="40"/>
      <c r="M8" s="40"/>
      <c r="N8" s="40"/>
      <c r="O8" s="40"/>
      <c r="P8" s="40"/>
      <c r="Q8" s="40"/>
      <c r="R8" s="40"/>
      <c r="S8" s="41"/>
      <c r="T8" s="41"/>
      <c r="U8" s="41"/>
      <c r="V8" s="42"/>
      <c r="W8" s="40"/>
      <c r="X8" s="40"/>
      <c r="Y8" s="40"/>
      <c r="Z8" s="41"/>
      <c r="AA8" s="41"/>
      <c r="AB8" s="41"/>
      <c r="AC8" s="40"/>
      <c r="AD8" s="40"/>
      <c r="AE8" s="40"/>
      <c r="AF8" s="40"/>
      <c r="AG8" s="40"/>
      <c r="AH8" s="43"/>
      <c r="AI8" s="44">
        <v>2</v>
      </c>
      <c r="AJ8" s="44">
        <v>3</v>
      </c>
      <c r="AK8" s="44">
        <v>4</v>
      </c>
      <c r="AL8" s="44">
        <v>5</v>
      </c>
      <c r="AM8" s="44">
        <v>6</v>
      </c>
      <c r="AN8" s="44">
        <v>7</v>
      </c>
      <c r="AO8" s="44">
        <v>8</v>
      </c>
      <c r="AP8" s="44">
        <v>9</v>
      </c>
      <c r="AQ8" s="44">
        <v>10</v>
      </c>
      <c r="AR8" s="44">
        <v>11</v>
      </c>
      <c r="AS8" s="44">
        <v>12</v>
      </c>
      <c r="AT8" s="44">
        <v>13</v>
      </c>
      <c r="AU8" s="44">
        <v>14</v>
      </c>
      <c r="AV8" s="44">
        <v>15</v>
      </c>
      <c r="AW8" s="44">
        <v>16</v>
      </c>
      <c r="AX8" s="44">
        <v>17</v>
      </c>
      <c r="AY8" s="44">
        <v>18</v>
      </c>
      <c r="AZ8" s="44">
        <v>19</v>
      </c>
      <c r="BA8" s="44">
        <v>20</v>
      </c>
      <c r="BB8" s="44">
        <v>21</v>
      </c>
      <c r="BC8" s="44">
        <v>22</v>
      </c>
      <c r="BD8" s="44">
        <v>23</v>
      </c>
      <c r="BE8" s="44">
        <v>24</v>
      </c>
      <c r="BF8" s="44">
        <v>25</v>
      </c>
      <c r="BG8" s="44">
        <v>26</v>
      </c>
      <c r="BH8" s="44">
        <v>27</v>
      </c>
      <c r="BI8" s="44">
        <v>28</v>
      </c>
      <c r="BJ8" s="44">
        <v>29</v>
      </c>
      <c r="BK8" s="44">
        <v>30</v>
      </c>
      <c r="BL8" s="44">
        <v>31</v>
      </c>
      <c r="BM8" s="44">
        <v>1</v>
      </c>
      <c r="BN8" s="44">
        <v>2</v>
      </c>
      <c r="BO8" s="44">
        <v>3</v>
      </c>
      <c r="BP8" s="44">
        <v>4</v>
      </c>
      <c r="BQ8" s="44">
        <v>5</v>
      </c>
      <c r="BR8" s="44">
        <v>6</v>
      </c>
      <c r="BS8" s="44">
        <v>7</v>
      </c>
      <c r="BT8" s="44">
        <v>8</v>
      </c>
      <c r="BU8" s="44">
        <v>9</v>
      </c>
      <c r="BV8" s="44">
        <v>10</v>
      </c>
      <c r="BW8" s="45"/>
    </row>
    <row r="9" spans="1:75" ht="23.2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/>
      <c r="H9" s="46"/>
      <c r="I9" s="46"/>
      <c r="J9" s="47" t="s">
        <v>9</v>
      </c>
      <c r="K9" s="48" t="s">
        <v>47</v>
      </c>
      <c r="L9" s="49" t="s">
        <v>11</v>
      </c>
      <c r="M9" s="48" t="s">
        <v>12</v>
      </c>
      <c r="N9" s="49" t="s">
        <v>48</v>
      </c>
      <c r="O9" s="50" t="s">
        <v>49</v>
      </c>
      <c r="P9" s="49" t="s">
        <v>50</v>
      </c>
      <c r="Q9" s="51" t="s">
        <v>51</v>
      </c>
      <c r="R9" s="49" t="s">
        <v>52</v>
      </c>
      <c r="S9" s="51" t="s">
        <v>53</v>
      </c>
      <c r="T9" s="51" t="s">
        <v>54</v>
      </c>
      <c r="U9" s="49" t="s">
        <v>55</v>
      </c>
      <c r="V9" s="52" t="s">
        <v>56</v>
      </c>
      <c r="W9" s="51" t="s">
        <v>57</v>
      </c>
      <c r="X9" s="51" t="s">
        <v>58</v>
      </c>
      <c r="Y9" s="49" t="s">
        <v>59</v>
      </c>
      <c r="Z9" s="50" t="s">
        <v>60</v>
      </c>
      <c r="AA9" s="50" t="s">
        <v>61</v>
      </c>
      <c r="AB9" s="50" t="s">
        <v>62</v>
      </c>
      <c r="AC9" s="52" t="s">
        <v>28</v>
      </c>
      <c r="AD9" s="52" t="s">
        <v>63</v>
      </c>
      <c r="AE9" s="52" t="s">
        <v>64</v>
      </c>
      <c r="AF9" s="52" t="s">
        <v>65</v>
      </c>
      <c r="AG9" s="52" t="s">
        <v>66</v>
      </c>
      <c r="AH9" s="53"/>
      <c r="AI9" s="54" t="s">
        <v>67</v>
      </c>
      <c r="AJ9" s="54" t="s">
        <v>68</v>
      </c>
      <c r="AK9" s="54" t="s">
        <v>69</v>
      </c>
      <c r="AL9" s="54" t="s">
        <v>68</v>
      </c>
      <c r="AM9" s="54" t="s">
        <v>70</v>
      </c>
      <c r="AN9" s="55" t="s">
        <v>71</v>
      </c>
      <c r="AO9" s="55" t="s">
        <v>71</v>
      </c>
      <c r="AP9" s="54" t="s">
        <v>67</v>
      </c>
      <c r="AQ9" s="54" t="s">
        <v>68</v>
      </c>
      <c r="AR9" s="54" t="s">
        <v>69</v>
      </c>
      <c r="AS9" s="54" t="s">
        <v>68</v>
      </c>
      <c r="AT9" s="54" t="s">
        <v>70</v>
      </c>
      <c r="AU9" s="55" t="s">
        <v>71</v>
      </c>
      <c r="AV9" s="55" t="s">
        <v>71</v>
      </c>
      <c r="AW9" s="54" t="s">
        <v>67</v>
      </c>
      <c r="AX9" s="54" t="s">
        <v>68</v>
      </c>
      <c r="AY9" s="54" t="s">
        <v>69</v>
      </c>
      <c r="AZ9" s="54" t="s">
        <v>68</v>
      </c>
      <c r="BA9" s="54" t="s">
        <v>70</v>
      </c>
      <c r="BB9" s="55" t="s">
        <v>71</v>
      </c>
      <c r="BC9" s="55" t="s">
        <v>71</v>
      </c>
      <c r="BD9" s="54" t="s">
        <v>67</v>
      </c>
      <c r="BE9" s="54" t="s">
        <v>68</v>
      </c>
      <c r="BF9" s="54" t="s">
        <v>69</v>
      </c>
      <c r="BG9" s="54" t="s">
        <v>68</v>
      </c>
      <c r="BH9" s="54" t="s">
        <v>70</v>
      </c>
      <c r="BI9" s="55" t="s">
        <v>71</v>
      </c>
      <c r="BJ9" s="55" t="s">
        <v>71</v>
      </c>
      <c r="BK9" s="54" t="s">
        <v>67</v>
      </c>
      <c r="BL9" s="54" t="s">
        <v>68</v>
      </c>
      <c r="BM9" s="54" t="s">
        <v>69</v>
      </c>
      <c r="BN9" s="54" t="s">
        <v>68</v>
      </c>
      <c r="BO9" s="54" t="s">
        <v>70</v>
      </c>
      <c r="BP9" s="55" t="s">
        <v>71</v>
      </c>
      <c r="BQ9" s="55" t="s">
        <v>71</v>
      </c>
      <c r="BR9" s="54" t="s">
        <v>67</v>
      </c>
      <c r="BS9" s="54" t="s">
        <v>68</v>
      </c>
      <c r="BT9" s="54" t="s">
        <v>69</v>
      </c>
      <c r="BU9" s="54" t="s">
        <v>68</v>
      </c>
      <c r="BV9" s="54" t="s">
        <v>70</v>
      </c>
      <c r="BW9" s="45"/>
    </row>
    <row r="10" spans="1:75" ht="16.5" customHeight="1" x14ac:dyDescent="0.25">
      <c r="A10" t="s">
        <v>68</v>
      </c>
      <c r="B10">
        <v>1</v>
      </c>
      <c r="G10">
        <v>0</v>
      </c>
      <c r="H10" s="56"/>
      <c r="I10" s="57"/>
      <c r="J10" s="232">
        <v>1</v>
      </c>
      <c r="K10" s="58" t="s">
        <v>72</v>
      </c>
      <c r="L10" s="59" t="s">
        <v>73</v>
      </c>
      <c r="M10" s="60" t="s">
        <v>74</v>
      </c>
      <c r="N10" s="61" t="s">
        <v>75</v>
      </c>
      <c r="O10" s="62"/>
      <c r="P10" s="63"/>
      <c r="Q10" s="63"/>
      <c r="R10" s="64"/>
      <c r="S10" s="63">
        <v>43801</v>
      </c>
      <c r="T10" s="63">
        <v>43808</v>
      </c>
      <c r="U10" s="64">
        <v>6</v>
      </c>
      <c r="V10" s="65">
        <v>1</v>
      </c>
      <c r="W10" s="63"/>
      <c r="X10" s="63"/>
      <c r="Y10" s="64"/>
      <c r="Z10" s="66">
        <v>2500</v>
      </c>
      <c r="AA10" s="66">
        <v>2700</v>
      </c>
      <c r="AB10" s="66">
        <v>2850</v>
      </c>
      <c r="AC10" s="67"/>
      <c r="AD10" s="68"/>
      <c r="AE10" s="69"/>
      <c r="AF10" s="70"/>
      <c r="AG10" s="71"/>
      <c r="AH10" s="72"/>
      <c r="AI10" s="73"/>
      <c r="AJ10" s="73"/>
      <c r="AK10" s="73"/>
      <c r="AL10" s="73"/>
      <c r="AM10" s="73"/>
      <c r="AN10" s="74"/>
      <c r="AO10" s="74"/>
      <c r="AP10" s="73"/>
      <c r="AQ10" s="73"/>
      <c r="AR10" s="73"/>
      <c r="AS10" s="73"/>
      <c r="AT10" s="73"/>
      <c r="AU10" s="74"/>
      <c r="AV10" s="74"/>
      <c r="AW10" s="73"/>
      <c r="AX10" s="73"/>
      <c r="AY10" s="73"/>
      <c r="AZ10" s="73"/>
      <c r="BA10" s="73"/>
      <c r="BB10" s="74"/>
      <c r="BC10" s="74"/>
      <c r="BD10" s="73"/>
      <c r="BE10" s="73"/>
      <c r="BF10" s="73"/>
      <c r="BG10" s="73"/>
      <c r="BH10" s="73"/>
      <c r="BI10" s="74"/>
      <c r="BJ10" s="74"/>
      <c r="BK10" s="73"/>
      <c r="BL10" s="73"/>
      <c r="BM10" s="73"/>
      <c r="BN10" s="73"/>
      <c r="BO10" s="73"/>
      <c r="BP10" s="74"/>
      <c r="BQ10" s="74"/>
      <c r="BR10" s="73"/>
      <c r="BS10" s="73"/>
      <c r="BT10" s="73"/>
      <c r="BU10" s="73"/>
      <c r="BV10" s="73"/>
      <c r="BW10" s="45"/>
    </row>
    <row r="11" spans="1:75" ht="16.5" customHeight="1" x14ac:dyDescent="0.25">
      <c r="A11" s="75" t="s">
        <v>68</v>
      </c>
      <c r="B11" s="75">
        <v>2</v>
      </c>
      <c r="G11">
        <v>1</v>
      </c>
      <c r="H11" s="76"/>
      <c r="I11" s="77"/>
      <c r="J11" s="233">
        <v>1.1000000000000001</v>
      </c>
      <c r="K11" s="78" t="s">
        <v>76</v>
      </c>
      <c r="L11" s="59" t="s">
        <v>73</v>
      </c>
      <c r="M11" s="79" t="s">
        <v>74</v>
      </c>
      <c r="N11" s="80" t="s">
        <v>75</v>
      </c>
      <c r="O11" s="81"/>
      <c r="P11" s="82"/>
      <c r="Q11" s="82"/>
      <c r="R11" s="83"/>
      <c r="S11" s="82">
        <v>43801</v>
      </c>
      <c r="T11" s="82">
        <v>43803</v>
      </c>
      <c r="U11" s="83">
        <v>3</v>
      </c>
      <c r="V11" s="84">
        <v>1</v>
      </c>
      <c r="W11" s="82"/>
      <c r="X11" s="82"/>
      <c r="Y11" s="83"/>
      <c r="Z11" s="85">
        <v>2500</v>
      </c>
      <c r="AA11" s="85">
        <v>2700</v>
      </c>
      <c r="AB11" s="85">
        <v>2850</v>
      </c>
      <c r="AC11" s="86"/>
      <c r="AD11" s="87" t="s">
        <v>77</v>
      </c>
      <c r="AE11" s="88" t="s">
        <v>77</v>
      </c>
      <c r="AF11" s="89"/>
      <c r="AG11" s="89"/>
      <c r="AH11" s="90"/>
      <c r="AI11" s="73"/>
      <c r="AJ11" s="73"/>
      <c r="AK11" s="73"/>
      <c r="AL11" s="73"/>
      <c r="AM11" s="73"/>
      <c r="AN11" s="74"/>
      <c r="AO11" s="74"/>
      <c r="AP11" s="73"/>
      <c r="AQ11" s="73"/>
      <c r="AR11" s="73"/>
      <c r="AS11" s="73"/>
      <c r="AT11" s="73"/>
      <c r="AU11" s="74"/>
      <c r="AV11" s="74"/>
      <c r="AW11" s="73"/>
      <c r="AX11" s="73"/>
      <c r="AY11" s="73"/>
      <c r="AZ11" s="73"/>
      <c r="BA11" s="73"/>
      <c r="BB11" s="74"/>
      <c r="BC11" s="74"/>
      <c r="BD11" s="73"/>
      <c r="BE11" s="73"/>
      <c r="BF11" s="73"/>
      <c r="BG11" s="73"/>
      <c r="BH11" s="73"/>
      <c r="BI11" s="74"/>
      <c r="BJ11" s="74"/>
      <c r="BK11" s="73"/>
      <c r="BL11" s="73"/>
      <c r="BM11" s="73"/>
      <c r="BN11" s="73"/>
      <c r="BO11" s="73"/>
      <c r="BP11" s="74"/>
      <c r="BQ11" s="74"/>
      <c r="BR11" s="73"/>
      <c r="BS11" s="73"/>
      <c r="BT11" s="73"/>
      <c r="BU11" s="73"/>
      <c r="BV11" s="73"/>
      <c r="BW11" s="45"/>
    </row>
    <row r="12" spans="1:75" ht="16.5" customHeight="1" x14ac:dyDescent="0.25">
      <c r="A12" s="75" t="s">
        <v>68</v>
      </c>
      <c r="B12" s="75">
        <v>4</v>
      </c>
      <c r="D12" t="s">
        <v>78</v>
      </c>
      <c r="G12">
        <v>2</v>
      </c>
      <c r="H12" s="91"/>
      <c r="I12" s="92"/>
      <c r="J12" s="234" t="s">
        <v>79</v>
      </c>
      <c r="K12" s="93" t="s">
        <v>80</v>
      </c>
      <c r="L12" s="94" t="s">
        <v>73</v>
      </c>
      <c r="M12" s="95" t="s">
        <v>74</v>
      </c>
      <c r="N12" s="96" t="s">
        <v>81</v>
      </c>
      <c r="O12" s="97"/>
      <c r="P12" s="98"/>
      <c r="Q12" s="98"/>
      <c r="R12" s="99"/>
      <c r="S12" s="98">
        <v>43801</v>
      </c>
      <c r="T12" s="98">
        <v>43803</v>
      </c>
      <c r="U12" s="99">
        <v>3</v>
      </c>
      <c r="V12" s="100">
        <v>1</v>
      </c>
      <c r="W12" s="98"/>
      <c r="X12" s="98"/>
      <c r="Y12" s="99"/>
      <c r="Z12" s="97">
        <v>2500</v>
      </c>
      <c r="AA12" s="97">
        <v>2700</v>
      </c>
      <c r="AB12" s="97">
        <v>2850</v>
      </c>
      <c r="AC12" s="101"/>
      <c r="AD12" s="101"/>
      <c r="AE12" s="102" t="s">
        <v>77</v>
      </c>
      <c r="AF12" s="101"/>
      <c r="AG12" s="101"/>
      <c r="AH12" s="103"/>
      <c r="AI12" s="104"/>
      <c r="AJ12" s="104"/>
      <c r="AK12" s="104"/>
      <c r="AL12" s="104"/>
      <c r="AM12" s="104"/>
      <c r="AN12" s="105"/>
      <c r="AO12" s="105"/>
      <c r="AP12" s="104"/>
      <c r="AQ12" s="104"/>
      <c r="AR12" s="104"/>
      <c r="AS12" s="104"/>
      <c r="AT12" s="104"/>
      <c r="AU12" s="105"/>
      <c r="AV12" s="105"/>
      <c r="AW12" s="104"/>
      <c r="AX12" s="104"/>
      <c r="AY12" s="104"/>
      <c r="AZ12" s="104"/>
      <c r="BA12" s="104"/>
      <c r="BB12" s="105"/>
      <c r="BC12" s="105"/>
      <c r="BD12" s="104"/>
      <c r="BE12" s="104"/>
      <c r="BF12" s="104"/>
      <c r="BG12" s="104"/>
      <c r="BH12" s="104"/>
      <c r="BI12" s="105"/>
      <c r="BJ12" s="105"/>
      <c r="BK12" s="104"/>
      <c r="BL12" s="104"/>
      <c r="BM12" s="104"/>
      <c r="BN12" s="104"/>
      <c r="BO12" s="104"/>
      <c r="BP12" s="105"/>
      <c r="BQ12" s="105"/>
      <c r="BR12" s="104"/>
      <c r="BS12" s="104"/>
      <c r="BT12" s="104"/>
      <c r="BU12" s="104"/>
      <c r="BV12" s="104"/>
      <c r="BW12" s="45"/>
    </row>
    <row r="13" spans="1:75" ht="16.5" customHeight="1" x14ac:dyDescent="0.25">
      <c r="A13" s="75" t="s">
        <v>68</v>
      </c>
      <c r="B13" s="75">
        <v>3</v>
      </c>
      <c r="C13" t="s">
        <v>82</v>
      </c>
      <c r="D13" t="s">
        <v>83</v>
      </c>
      <c r="E13" t="e">
        <f ca="1">MAX(GetDelayedDate($T$12+1,0,0,1,1,1,1,1,0,"FS",1))</f>
        <v>#NAME?</v>
      </c>
      <c r="G13">
        <v>1</v>
      </c>
      <c r="H13" s="76"/>
      <c r="I13" s="77"/>
      <c r="J13" s="235">
        <v>1.2</v>
      </c>
      <c r="K13" s="106" t="s">
        <v>84</v>
      </c>
      <c r="L13" s="107" t="s">
        <v>73</v>
      </c>
      <c r="M13" s="108" t="s">
        <v>74</v>
      </c>
      <c r="N13" s="109" t="s">
        <v>75</v>
      </c>
      <c r="O13" s="110"/>
      <c r="P13" s="111"/>
      <c r="Q13" s="111"/>
      <c r="R13" s="112"/>
      <c r="S13" s="111">
        <v>43804</v>
      </c>
      <c r="T13" s="111">
        <v>43805</v>
      </c>
      <c r="U13" s="112">
        <v>2</v>
      </c>
      <c r="V13" s="113">
        <v>1</v>
      </c>
      <c r="W13" s="111"/>
      <c r="X13" s="111"/>
      <c r="Y13" s="112"/>
      <c r="Z13" s="110"/>
      <c r="AA13" s="110"/>
      <c r="AB13" s="110"/>
      <c r="AC13" s="114"/>
      <c r="AD13" s="114"/>
      <c r="AE13" s="115" t="s">
        <v>77</v>
      </c>
      <c r="AF13" s="114"/>
      <c r="AG13" s="114"/>
      <c r="AH13" s="116"/>
      <c r="AI13" s="73"/>
      <c r="AJ13" s="73"/>
      <c r="AK13" s="73"/>
      <c r="AL13" s="73"/>
      <c r="AM13" s="73"/>
      <c r="AN13" s="74"/>
      <c r="AO13" s="74"/>
      <c r="AP13" s="73"/>
      <c r="AQ13" s="73"/>
      <c r="AR13" s="73"/>
      <c r="AS13" s="73"/>
      <c r="AT13" s="73"/>
      <c r="AU13" s="74"/>
      <c r="AV13" s="74"/>
      <c r="AW13" s="73"/>
      <c r="AX13" s="73"/>
      <c r="AY13" s="73"/>
      <c r="AZ13" s="73"/>
      <c r="BA13" s="73"/>
      <c r="BB13" s="74"/>
      <c r="BC13" s="74"/>
      <c r="BD13" s="73"/>
      <c r="BE13" s="73"/>
      <c r="BF13" s="73"/>
      <c r="BG13" s="73"/>
      <c r="BH13" s="73"/>
      <c r="BI13" s="74"/>
      <c r="BJ13" s="74"/>
      <c r="BK13" s="73"/>
      <c r="BL13" s="73"/>
      <c r="BM13" s="73"/>
      <c r="BN13" s="73"/>
      <c r="BO13" s="73"/>
      <c r="BP13" s="74"/>
      <c r="BQ13" s="74"/>
      <c r="BR13" s="73"/>
      <c r="BS13" s="73"/>
      <c r="BT13" s="73"/>
      <c r="BU13" s="73"/>
      <c r="BV13" s="73"/>
      <c r="BW13" s="45"/>
    </row>
    <row r="14" spans="1:75" ht="16.5" customHeight="1" x14ac:dyDescent="0.25">
      <c r="A14" s="117" t="s">
        <v>67</v>
      </c>
      <c r="B14" s="117">
        <v>6</v>
      </c>
      <c r="C14" t="s">
        <v>85</v>
      </c>
      <c r="D14" t="s">
        <v>86</v>
      </c>
      <c r="E14" t="e">
        <f ca="1">MAX(GetDelayedDate($T$13+1,0,0,1,1,1,1,1,0,"FS",1))</f>
        <v>#NAME?</v>
      </c>
      <c r="G14">
        <v>1</v>
      </c>
      <c r="H14" s="76"/>
      <c r="I14" s="77"/>
      <c r="J14" s="235">
        <v>1.3</v>
      </c>
      <c r="K14" s="106" t="s">
        <v>87</v>
      </c>
      <c r="L14" s="118" t="s">
        <v>88</v>
      </c>
      <c r="M14" s="108" t="s">
        <v>74</v>
      </c>
      <c r="N14" s="109" t="s">
        <v>75</v>
      </c>
      <c r="O14" s="110"/>
      <c r="P14" s="111"/>
      <c r="Q14" s="111"/>
      <c r="R14" s="112"/>
      <c r="S14" s="111">
        <v>43808</v>
      </c>
      <c r="T14" s="111">
        <v>43808</v>
      </c>
      <c r="U14" s="112">
        <v>1</v>
      </c>
      <c r="V14" s="113">
        <v>1</v>
      </c>
      <c r="W14" s="111"/>
      <c r="X14" s="111"/>
      <c r="Y14" s="112"/>
      <c r="Z14" s="110"/>
      <c r="AA14" s="110"/>
      <c r="AB14" s="110"/>
      <c r="AC14" s="114"/>
      <c r="AD14" s="114"/>
      <c r="AE14" s="119" t="s">
        <v>77</v>
      </c>
      <c r="AF14" s="114"/>
      <c r="AG14" s="114"/>
      <c r="AH14" s="116"/>
      <c r="AI14" s="73"/>
      <c r="AJ14" s="73"/>
      <c r="AK14" s="73"/>
      <c r="AL14" s="73"/>
      <c r="AM14" s="73"/>
      <c r="AN14" s="74"/>
      <c r="AO14" s="74"/>
      <c r="AP14" s="73"/>
      <c r="AQ14" s="73"/>
      <c r="AR14" s="73"/>
      <c r="AS14" s="73"/>
      <c r="AT14" s="73"/>
      <c r="AU14" s="74"/>
      <c r="AV14" s="74"/>
      <c r="AW14" s="73"/>
      <c r="AX14" s="73"/>
      <c r="AY14" s="73"/>
      <c r="AZ14" s="73"/>
      <c r="BA14" s="73"/>
      <c r="BB14" s="74"/>
      <c r="BC14" s="74"/>
      <c r="BD14" s="73"/>
      <c r="BE14" s="73"/>
      <c r="BF14" s="73"/>
      <c r="BG14" s="73"/>
      <c r="BH14" s="73"/>
      <c r="BI14" s="74"/>
      <c r="BJ14" s="74"/>
      <c r="BK14" s="73"/>
      <c r="BL14" s="73"/>
      <c r="BM14" s="73"/>
      <c r="BN14" s="73"/>
      <c r="BO14" s="73"/>
      <c r="BP14" s="74"/>
      <c r="BQ14" s="74"/>
      <c r="BR14" s="73"/>
      <c r="BS14" s="73"/>
      <c r="BT14" s="73"/>
      <c r="BU14" s="73"/>
      <c r="BV14" s="73"/>
      <c r="BW14" s="45"/>
    </row>
    <row r="15" spans="1:75" ht="16.5" customHeight="1" x14ac:dyDescent="0.25">
      <c r="A15" s="75" t="s">
        <v>68</v>
      </c>
      <c r="B15" s="75">
        <v>7</v>
      </c>
      <c r="G15">
        <v>0</v>
      </c>
      <c r="H15" s="120"/>
      <c r="I15" s="92"/>
      <c r="J15" s="236">
        <v>2</v>
      </c>
      <c r="K15" s="121" t="s">
        <v>89</v>
      </c>
      <c r="L15" s="94" t="s">
        <v>73</v>
      </c>
      <c r="M15" s="122" t="s">
        <v>90</v>
      </c>
      <c r="N15" s="123" t="s">
        <v>75</v>
      </c>
      <c r="O15" s="124"/>
      <c r="P15" s="125"/>
      <c r="Q15" s="125"/>
      <c r="R15" s="126"/>
      <c r="S15" s="125">
        <v>43809</v>
      </c>
      <c r="T15" s="125">
        <v>43825</v>
      </c>
      <c r="U15" s="126">
        <v>19</v>
      </c>
      <c r="V15" s="127">
        <v>0.7</v>
      </c>
      <c r="W15" s="125"/>
      <c r="X15" s="125"/>
      <c r="Y15" s="126"/>
      <c r="Z15" s="124">
        <v>184500</v>
      </c>
      <c r="AA15" s="124">
        <v>201800</v>
      </c>
      <c r="AB15" s="124">
        <v>175300</v>
      </c>
      <c r="AC15" s="128"/>
      <c r="AD15" s="129" t="s">
        <v>77</v>
      </c>
      <c r="AE15" s="130" t="s">
        <v>77</v>
      </c>
      <c r="AF15" s="101"/>
      <c r="AG15" s="101"/>
      <c r="AH15" s="103"/>
      <c r="AI15" s="104"/>
      <c r="AJ15" s="104"/>
      <c r="AK15" s="104"/>
      <c r="AL15" s="104"/>
      <c r="AM15" s="104"/>
      <c r="AN15" s="105"/>
      <c r="AO15" s="105"/>
      <c r="AP15" s="104"/>
      <c r="AQ15" s="104"/>
      <c r="AR15" s="104"/>
      <c r="AS15" s="104"/>
      <c r="AT15" s="104"/>
      <c r="AU15" s="105"/>
      <c r="AV15" s="105"/>
      <c r="AW15" s="104"/>
      <c r="AX15" s="104"/>
      <c r="AY15" s="104"/>
      <c r="AZ15" s="104"/>
      <c r="BA15" s="104"/>
      <c r="BB15" s="105"/>
      <c r="BC15" s="105"/>
      <c r="BD15" s="104"/>
      <c r="BE15" s="104"/>
      <c r="BF15" s="104"/>
      <c r="BG15" s="104"/>
      <c r="BH15" s="104"/>
      <c r="BI15" s="105"/>
      <c r="BJ15" s="105"/>
      <c r="BK15" s="104"/>
      <c r="BL15" s="104"/>
      <c r="BM15" s="104"/>
      <c r="BN15" s="104"/>
      <c r="BO15" s="104"/>
      <c r="BP15" s="105"/>
      <c r="BQ15" s="105"/>
      <c r="BR15" s="104"/>
      <c r="BS15" s="104"/>
      <c r="BT15" s="104"/>
      <c r="BU15" s="104"/>
      <c r="BV15" s="104"/>
      <c r="BW15" s="45"/>
    </row>
    <row r="16" spans="1:75" ht="16.5" customHeight="1" x14ac:dyDescent="0.25">
      <c r="A16" s="117" t="s">
        <v>68</v>
      </c>
      <c r="B16" s="117">
        <v>8</v>
      </c>
      <c r="G16">
        <v>1</v>
      </c>
      <c r="H16" s="76"/>
      <c r="I16" s="77"/>
      <c r="J16" s="237">
        <v>2.1</v>
      </c>
      <c r="K16" s="78" t="s">
        <v>91</v>
      </c>
      <c r="L16" s="107" t="s">
        <v>73</v>
      </c>
      <c r="M16" s="131" t="s">
        <v>74</v>
      </c>
      <c r="N16" s="132" t="s">
        <v>92</v>
      </c>
      <c r="O16" s="133"/>
      <c r="P16" s="134"/>
      <c r="Q16" s="134"/>
      <c r="R16" s="135"/>
      <c r="S16" s="134">
        <v>43809</v>
      </c>
      <c r="T16" s="134">
        <v>43816</v>
      </c>
      <c r="U16" s="135">
        <v>8</v>
      </c>
      <c r="V16" s="136">
        <v>1</v>
      </c>
      <c r="W16" s="134"/>
      <c r="X16" s="134"/>
      <c r="Y16" s="135"/>
      <c r="Z16" s="133">
        <v>66500</v>
      </c>
      <c r="AA16" s="133">
        <v>73800</v>
      </c>
      <c r="AB16" s="133">
        <v>73300</v>
      </c>
      <c r="AC16" s="137"/>
      <c r="AD16" s="138" t="s">
        <v>77</v>
      </c>
      <c r="AE16" s="138" t="s">
        <v>77</v>
      </c>
      <c r="AF16" s="114"/>
      <c r="AG16" s="114"/>
      <c r="AH16" s="116"/>
      <c r="AI16" s="73"/>
      <c r="AJ16" s="73"/>
      <c r="AK16" s="73"/>
      <c r="AL16" s="73"/>
      <c r="AM16" s="73"/>
      <c r="AN16" s="74"/>
      <c r="AO16" s="74"/>
      <c r="AP16" s="73"/>
      <c r="AQ16" s="73"/>
      <c r="AR16" s="73"/>
      <c r="AS16" s="73"/>
      <c r="AT16" s="73"/>
      <c r="AU16" s="74"/>
      <c r="AV16" s="74"/>
      <c r="AW16" s="73"/>
      <c r="AX16" s="73"/>
      <c r="AY16" s="73"/>
      <c r="AZ16" s="73"/>
      <c r="BA16" s="73"/>
      <c r="BB16" s="74"/>
      <c r="BC16" s="74"/>
      <c r="BD16" s="73"/>
      <c r="BE16" s="73"/>
      <c r="BF16" s="73"/>
      <c r="BG16" s="73"/>
      <c r="BH16" s="73"/>
      <c r="BI16" s="74"/>
      <c r="BJ16" s="74"/>
      <c r="BK16" s="73"/>
      <c r="BL16" s="73"/>
      <c r="BM16" s="73"/>
      <c r="BN16" s="73"/>
      <c r="BO16" s="73"/>
      <c r="BP16" s="74"/>
      <c r="BQ16" s="74"/>
      <c r="BR16" s="73"/>
      <c r="BS16" s="73"/>
      <c r="BT16" s="73"/>
      <c r="BU16" s="73"/>
      <c r="BV16" s="73"/>
    </row>
    <row r="17" spans="1:75" ht="16.5" customHeight="1" x14ac:dyDescent="0.25">
      <c r="A17" s="117" t="s">
        <v>68</v>
      </c>
      <c r="B17" s="117">
        <v>9</v>
      </c>
      <c r="C17" t="s">
        <v>93</v>
      </c>
      <c r="D17" t="s">
        <v>94</v>
      </c>
      <c r="E17" t="e">
        <f ca="1">MAX(GetDelayedDate($T$14+1,0,0,1,1,1,1,1,0,"FS",3))</f>
        <v>#NAME?</v>
      </c>
      <c r="G17">
        <v>2</v>
      </c>
      <c r="H17" s="76"/>
      <c r="I17" s="77"/>
      <c r="J17" s="235" t="s">
        <v>95</v>
      </c>
      <c r="K17" s="139" t="s">
        <v>96</v>
      </c>
      <c r="L17" s="107" t="s">
        <v>73</v>
      </c>
      <c r="M17" s="108" t="s">
        <v>74</v>
      </c>
      <c r="N17" s="109" t="s">
        <v>92</v>
      </c>
      <c r="O17" s="110"/>
      <c r="P17" s="111"/>
      <c r="Q17" s="111"/>
      <c r="R17" s="112"/>
      <c r="S17" s="111">
        <v>43809</v>
      </c>
      <c r="T17" s="111">
        <v>43812</v>
      </c>
      <c r="U17" s="112">
        <v>4</v>
      </c>
      <c r="V17" s="113">
        <v>1</v>
      </c>
      <c r="W17" s="111"/>
      <c r="X17" s="111"/>
      <c r="Y17" s="112"/>
      <c r="Z17" s="110">
        <v>32000</v>
      </c>
      <c r="AA17" s="110">
        <v>35000</v>
      </c>
      <c r="AB17" s="110">
        <v>31500</v>
      </c>
      <c r="AC17" s="114"/>
      <c r="AD17" s="114"/>
      <c r="AE17" s="140" t="s">
        <v>77</v>
      </c>
      <c r="AF17" s="114"/>
      <c r="AG17" s="114"/>
      <c r="AH17" s="116"/>
      <c r="AI17" s="73"/>
      <c r="AJ17" s="73"/>
      <c r="AK17" s="73"/>
      <c r="AL17" s="73"/>
      <c r="AM17" s="73"/>
      <c r="AN17" s="74"/>
      <c r="AO17" s="74"/>
      <c r="AP17" s="73"/>
      <c r="AQ17" s="73"/>
      <c r="AR17" s="73"/>
      <c r="AS17" s="73"/>
      <c r="AT17" s="73"/>
      <c r="AU17" s="74"/>
      <c r="AV17" s="74"/>
      <c r="AW17" s="73"/>
      <c r="AX17" s="73"/>
      <c r="AY17" s="73"/>
      <c r="AZ17" s="73"/>
      <c r="BA17" s="73"/>
      <c r="BB17" s="74"/>
      <c r="BC17" s="74"/>
      <c r="BD17" s="73"/>
      <c r="BE17" s="73"/>
      <c r="BF17" s="73"/>
      <c r="BG17" s="73"/>
      <c r="BH17" s="73"/>
      <c r="BI17" s="74"/>
      <c r="BJ17" s="74"/>
      <c r="BK17" s="73"/>
      <c r="BL17" s="73"/>
      <c r="BM17" s="73"/>
      <c r="BN17" s="73"/>
      <c r="BO17" s="73"/>
      <c r="BP17" s="74"/>
      <c r="BQ17" s="74"/>
      <c r="BR17" s="73"/>
      <c r="BS17" s="73"/>
      <c r="BT17" s="73"/>
      <c r="BU17" s="73"/>
      <c r="BV17" s="73"/>
    </row>
    <row r="18" spans="1:75" ht="16.5" customHeight="1" x14ac:dyDescent="0.25">
      <c r="A18" s="75" t="s">
        <v>68</v>
      </c>
      <c r="B18" s="75">
        <v>10</v>
      </c>
      <c r="C18" t="s">
        <v>97</v>
      </c>
      <c r="D18" t="s">
        <v>98</v>
      </c>
      <c r="E18" t="e">
        <f ca="1">MAX(GetDelayedDate($T$17+1,0,0,1,1,1,1,1,0,"FS",4))</f>
        <v>#NAME?</v>
      </c>
      <c r="G18">
        <v>2</v>
      </c>
      <c r="H18" s="76"/>
      <c r="I18" s="77"/>
      <c r="J18" s="235" t="s">
        <v>99</v>
      </c>
      <c r="K18" s="139" t="s">
        <v>100</v>
      </c>
      <c r="L18" s="107" t="s">
        <v>73</v>
      </c>
      <c r="M18" s="108" t="s">
        <v>74</v>
      </c>
      <c r="N18" s="109" t="s">
        <v>101</v>
      </c>
      <c r="O18" s="110"/>
      <c r="P18" s="111"/>
      <c r="Q18" s="111"/>
      <c r="R18" s="112"/>
      <c r="S18" s="111">
        <v>43815</v>
      </c>
      <c r="T18" s="111">
        <v>43816</v>
      </c>
      <c r="U18" s="112">
        <v>2</v>
      </c>
      <c r="V18" s="113">
        <v>1</v>
      </c>
      <c r="W18" s="111"/>
      <c r="X18" s="111"/>
      <c r="Y18" s="112"/>
      <c r="Z18" s="110">
        <v>31000</v>
      </c>
      <c r="AA18" s="110">
        <v>35000</v>
      </c>
      <c r="AB18" s="110">
        <v>38000</v>
      </c>
      <c r="AC18" s="114"/>
      <c r="AD18" s="114"/>
      <c r="AE18" s="141" t="s">
        <v>77</v>
      </c>
      <c r="AF18" s="114"/>
      <c r="AG18" s="114"/>
      <c r="AH18" s="116"/>
      <c r="AI18" s="73"/>
      <c r="AJ18" s="73"/>
      <c r="AK18" s="73"/>
      <c r="AL18" s="73"/>
      <c r="AM18" s="73"/>
      <c r="AN18" s="74"/>
      <c r="AO18" s="74"/>
      <c r="AP18" s="73"/>
      <c r="AQ18" s="73"/>
      <c r="AR18" s="73"/>
      <c r="AS18" s="73"/>
      <c r="AT18" s="73"/>
      <c r="AU18" s="74"/>
      <c r="AV18" s="74"/>
      <c r="AW18" s="73"/>
      <c r="AX18" s="73"/>
      <c r="AY18" s="73"/>
      <c r="AZ18" s="73"/>
      <c r="BA18" s="73"/>
      <c r="BB18" s="74"/>
      <c r="BC18" s="74"/>
      <c r="BD18" s="73"/>
      <c r="BE18" s="73"/>
      <c r="BF18" s="73"/>
      <c r="BG18" s="73"/>
      <c r="BH18" s="73"/>
      <c r="BI18" s="74"/>
      <c r="BJ18" s="74"/>
      <c r="BK18" s="73"/>
      <c r="BL18" s="73"/>
      <c r="BM18" s="73"/>
      <c r="BN18" s="73"/>
      <c r="BO18" s="73"/>
      <c r="BP18" s="74"/>
      <c r="BQ18" s="74"/>
      <c r="BR18" s="73"/>
      <c r="BS18" s="73"/>
      <c r="BT18" s="73"/>
      <c r="BU18" s="73"/>
      <c r="BV18" s="73"/>
    </row>
    <row r="19" spans="1:75" ht="16.5" customHeight="1" x14ac:dyDescent="0.25">
      <c r="A19" s="117" t="s">
        <v>68</v>
      </c>
      <c r="B19" s="117">
        <v>11</v>
      </c>
      <c r="C19" t="s">
        <v>102</v>
      </c>
      <c r="D19" t="s">
        <v>103</v>
      </c>
      <c r="E19" t="e">
        <f ca="1">MAX(GetDelayedDate($S$18,0,0,1,1,1,1,1,0,"SS",4))</f>
        <v>#NAME?</v>
      </c>
      <c r="G19">
        <v>2</v>
      </c>
      <c r="H19" s="142"/>
      <c r="I19" s="143"/>
      <c r="J19" s="238" t="s">
        <v>104</v>
      </c>
      <c r="K19" s="144" t="s">
        <v>105</v>
      </c>
      <c r="L19" s="145" t="s">
        <v>73</v>
      </c>
      <c r="M19" s="146" t="s">
        <v>74</v>
      </c>
      <c r="N19" s="147" t="s">
        <v>101</v>
      </c>
      <c r="O19" s="148"/>
      <c r="P19" s="149"/>
      <c r="Q19" s="149"/>
      <c r="R19" s="150"/>
      <c r="S19" s="149">
        <v>43815</v>
      </c>
      <c r="T19" s="149">
        <v>43816</v>
      </c>
      <c r="U19" s="150">
        <v>2</v>
      </c>
      <c r="V19" s="151">
        <v>1</v>
      </c>
      <c r="W19" s="149"/>
      <c r="X19" s="149"/>
      <c r="Y19" s="150"/>
      <c r="Z19" s="148">
        <v>3500</v>
      </c>
      <c r="AA19" s="148">
        <v>3800</v>
      </c>
      <c r="AB19" s="148">
        <v>3800</v>
      </c>
      <c r="AC19" s="152"/>
      <c r="AD19" s="152"/>
      <c r="AE19" s="153" t="s">
        <v>77</v>
      </c>
      <c r="AF19" s="152"/>
      <c r="AG19" s="152"/>
      <c r="AH19" s="154"/>
      <c r="AI19" s="155"/>
      <c r="AJ19" s="155"/>
      <c r="AK19" s="155"/>
      <c r="AL19" s="155"/>
      <c r="AM19" s="155"/>
      <c r="AN19" s="156"/>
      <c r="AO19" s="156"/>
      <c r="AP19" s="155"/>
      <c r="AQ19" s="155"/>
      <c r="AR19" s="155"/>
      <c r="AS19" s="155"/>
      <c r="AT19" s="155"/>
      <c r="AU19" s="156"/>
      <c r="AV19" s="156"/>
      <c r="AW19" s="155"/>
      <c r="AX19" s="155"/>
      <c r="AY19" s="155"/>
      <c r="AZ19" s="155"/>
      <c r="BA19" s="155"/>
      <c r="BB19" s="156"/>
      <c r="BC19" s="156"/>
      <c r="BD19" s="155"/>
      <c r="BE19" s="155"/>
      <c r="BF19" s="155"/>
      <c r="BG19" s="155"/>
      <c r="BH19" s="155"/>
      <c r="BI19" s="156"/>
      <c r="BJ19" s="156"/>
      <c r="BK19" s="155"/>
      <c r="BL19" s="155"/>
      <c r="BM19" s="155"/>
      <c r="BN19" s="155"/>
      <c r="BO19" s="155"/>
      <c r="BP19" s="156"/>
      <c r="BQ19" s="156"/>
      <c r="BR19" s="155"/>
      <c r="BS19" s="155"/>
      <c r="BT19" s="155"/>
      <c r="BU19" s="155"/>
      <c r="BV19" s="155"/>
      <c r="BW19" s="45"/>
    </row>
    <row r="20" spans="1:75" ht="16.5" customHeight="1" x14ac:dyDescent="0.25">
      <c r="A20" s="75" t="s">
        <v>68</v>
      </c>
      <c r="B20" s="75">
        <v>12</v>
      </c>
      <c r="G20">
        <v>1</v>
      </c>
      <c r="H20" s="157"/>
      <c r="I20" s="77"/>
      <c r="J20" s="237">
        <v>2.2000000000000002</v>
      </c>
      <c r="K20" s="78" t="s">
        <v>106</v>
      </c>
      <c r="L20" s="107" t="s">
        <v>73</v>
      </c>
      <c r="M20" s="131" t="s">
        <v>90</v>
      </c>
      <c r="N20" s="132" t="s">
        <v>107</v>
      </c>
      <c r="O20" s="133"/>
      <c r="P20" s="134"/>
      <c r="Q20" s="134"/>
      <c r="R20" s="135"/>
      <c r="S20" s="134">
        <v>43817</v>
      </c>
      <c r="T20" s="134">
        <v>43825</v>
      </c>
      <c r="U20" s="135">
        <v>11</v>
      </c>
      <c r="V20" s="136">
        <v>0.4</v>
      </c>
      <c r="W20" s="134"/>
      <c r="X20" s="134"/>
      <c r="Y20" s="135"/>
      <c r="Z20" s="133">
        <v>118000</v>
      </c>
      <c r="AA20" s="133">
        <v>128000</v>
      </c>
      <c r="AB20" s="133">
        <v>102000</v>
      </c>
      <c r="AC20" s="137"/>
      <c r="AD20" s="114"/>
      <c r="AE20" s="114"/>
      <c r="AF20" s="114"/>
      <c r="AG20" s="114"/>
      <c r="AH20" s="116"/>
      <c r="AI20" s="73"/>
      <c r="AJ20" s="73"/>
      <c r="AK20" s="73"/>
      <c r="AL20" s="73"/>
      <c r="AM20" s="73"/>
      <c r="AN20" s="74"/>
      <c r="AO20" s="74"/>
      <c r="AP20" s="73"/>
      <c r="AQ20" s="73"/>
      <c r="AR20" s="73"/>
      <c r="AS20" s="73"/>
      <c r="AT20" s="73"/>
      <c r="AU20" s="74"/>
      <c r="AV20" s="74"/>
      <c r="AW20" s="73"/>
      <c r="AX20" s="73"/>
      <c r="AY20" s="73"/>
      <c r="AZ20" s="73"/>
      <c r="BA20" s="73"/>
      <c r="BB20" s="74"/>
      <c r="BC20" s="74"/>
      <c r="BD20" s="73"/>
      <c r="BE20" s="73"/>
      <c r="BF20" s="73"/>
      <c r="BG20" s="73"/>
      <c r="BH20" s="73"/>
      <c r="BI20" s="74"/>
      <c r="BJ20" s="74"/>
      <c r="BK20" s="73"/>
      <c r="BL20" s="73"/>
      <c r="BM20" s="73"/>
      <c r="BN20" s="73"/>
      <c r="BO20" s="73"/>
      <c r="BP20" s="74"/>
      <c r="BQ20" s="74"/>
      <c r="BR20" s="73"/>
      <c r="BS20" s="73"/>
      <c r="BT20" s="73"/>
      <c r="BU20" s="73"/>
      <c r="BV20" s="73"/>
      <c r="BW20" s="45"/>
    </row>
    <row r="21" spans="1:75" ht="16.350000000000001" customHeight="1" x14ac:dyDescent="0.25">
      <c r="A21" s="75" t="s">
        <v>68</v>
      </c>
      <c r="B21" s="75">
        <v>13</v>
      </c>
      <c r="C21" t="s">
        <v>108</v>
      </c>
      <c r="D21" t="s">
        <v>109</v>
      </c>
      <c r="E21" t="e">
        <f ca="1">MAX(GetDelayedDate($T$19+1,0,0,1,1,1,1,1,0,"FS",5))</f>
        <v>#NAME?</v>
      </c>
      <c r="G21">
        <v>2</v>
      </c>
      <c r="H21" s="157"/>
      <c r="I21" s="77"/>
      <c r="J21" s="235" t="s">
        <v>110</v>
      </c>
      <c r="K21" s="139" t="s">
        <v>111</v>
      </c>
      <c r="L21" s="118" t="s">
        <v>88</v>
      </c>
      <c r="M21" s="108" t="s">
        <v>90</v>
      </c>
      <c r="N21" s="109" t="s">
        <v>107</v>
      </c>
      <c r="O21" s="110"/>
      <c r="P21" s="111"/>
      <c r="Q21" s="111"/>
      <c r="R21" s="112"/>
      <c r="S21" s="111">
        <v>43817</v>
      </c>
      <c r="T21" s="111">
        <v>43822</v>
      </c>
      <c r="U21" s="112">
        <v>4</v>
      </c>
      <c r="V21" s="113">
        <v>0.8</v>
      </c>
      <c r="W21" s="111"/>
      <c r="X21" s="111"/>
      <c r="Y21" s="112"/>
      <c r="Z21" s="110">
        <v>57000</v>
      </c>
      <c r="AA21" s="110">
        <v>65000</v>
      </c>
      <c r="AB21" s="110">
        <v>60000</v>
      </c>
      <c r="AC21" s="114"/>
      <c r="AD21" s="114"/>
      <c r="AE21" s="114"/>
      <c r="AF21" s="114"/>
      <c r="AG21" s="114"/>
      <c r="AH21" s="116"/>
      <c r="AI21" s="73"/>
      <c r="AJ21" s="73"/>
      <c r="AK21" s="73"/>
      <c r="AL21" s="73"/>
      <c r="AM21" s="73"/>
      <c r="AN21" s="74"/>
      <c r="AO21" s="74"/>
      <c r="AP21" s="73"/>
      <c r="AQ21" s="73"/>
      <c r="AR21" s="73"/>
      <c r="AS21" s="73"/>
      <c r="AT21" s="73"/>
      <c r="AU21" s="74"/>
      <c r="AV21" s="74"/>
      <c r="AW21" s="73"/>
      <c r="AX21" s="73"/>
      <c r="AY21" s="73"/>
      <c r="AZ21" s="73"/>
      <c r="BA21" s="73"/>
      <c r="BB21" s="74"/>
      <c r="BC21" s="74"/>
      <c r="BD21" s="73"/>
      <c r="BE21" s="73"/>
      <c r="BF21" s="73"/>
      <c r="BG21" s="73"/>
      <c r="BH21" s="73"/>
      <c r="BI21" s="74"/>
      <c r="BJ21" s="74"/>
      <c r="BK21" s="73"/>
      <c r="BL21" s="73"/>
      <c r="BM21" s="73"/>
      <c r="BN21" s="73"/>
      <c r="BO21" s="73"/>
      <c r="BP21" s="74"/>
      <c r="BQ21" s="74"/>
      <c r="BR21" s="73"/>
      <c r="BS21" s="73"/>
      <c r="BT21" s="73"/>
      <c r="BU21" s="73"/>
      <c r="BV21" s="73"/>
      <c r="BW21" s="45"/>
    </row>
    <row r="22" spans="1:75" ht="16.350000000000001" customHeight="1" x14ac:dyDescent="0.25">
      <c r="A22" s="117" t="s">
        <v>68</v>
      </c>
      <c r="B22" s="117">
        <v>19</v>
      </c>
      <c r="C22" t="s">
        <v>112</v>
      </c>
      <c r="F22" t="e">
        <f ca="1">MAX(GetDelayedDate($T$21,0,0,1,1,1,1,1,0,"FF",5))</f>
        <v>#NAME?</v>
      </c>
      <c r="G22">
        <v>2</v>
      </c>
      <c r="H22" s="157"/>
      <c r="I22" s="77"/>
      <c r="J22" s="235" t="s">
        <v>113</v>
      </c>
      <c r="K22" s="139" t="s">
        <v>114</v>
      </c>
      <c r="L22" s="107" t="s">
        <v>73</v>
      </c>
      <c r="M22" s="108" t="s">
        <v>90</v>
      </c>
      <c r="N22" s="109" t="s">
        <v>107</v>
      </c>
      <c r="O22" s="110"/>
      <c r="P22" s="111"/>
      <c r="Q22" s="111"/>
      <c r="R22" s="112"/>
      <c r="S22" s="111">
        <v>43817</v>
      </c>
      <c r="T22" s="111">
        <v>43822</v>
      </c>
      <c r="U22" s="112">
        <v>4</v>
      </c>
      <c r="V22" s="113">
        <v>0.4</v>
      </c>
      <c r="W22" s="111"/>
      <c r="X22" s="111"/>
      <c r="Y22" s="112"/>
      <c r="Z22" s="110">
        <v>45000</v>
      </c>
      <c r="AA22" s="110">
        <v>47000</v>
      </c>
      <c r="AB22" s="110">
        <v>42000</v>
      </c>
      <c r="AC22" s="114"/>
      <c r="AD22" s="114"/>
      <c r="AE22" s="114"/>
      <c r="AF22" s="114"/>
      <c r="AG22" s="114"/>
      <c r="AH22" s="116"/>
      <c r="AI22" s="73"/>
      <c r="AJ22" s="73"/>
      <c r="AK22" s="73"/>
      <c r="AL22" s="73"/>
      <c r="AM22" s="73"/>
      <c r="AN22" s="74"/>
      <c r="AO22" s="74"/>
      <c r="AP22" s="73"/>
      <c r="AQ22" s="73"/>
      <c r="AR22" s="73"/>
      <c r="AS22" s="73"/>
      <c r="AT22" s="73"/>
      <c r="AU22" s="74"/>
      <c r="AV22" s="74"/>
      <c r="AW22" s="73"/>
      <c r="AX22" s="73"/>
      <c r="AY22" s="73"/>
      <c r="AZ22" s="73"/>
      <c r="BA22" s="73"/>
      <c r="BB22" s="74"/>
      <c r="BC22" s="74"/>
      <c r="BD22" s="73"/>
      <c r="BE22" s="73"/>
      <c r="BF22" s="73"/>
      <c r="BG22" s="73"/>
      <c r="BH22" s="73"/>
      <c r="BI22" s="74"/>
      <c r="BJ22" s="74"/>
      <c r="BK22" s="73"/>
      <c r="BL22" s="73"/>
      <c r="BM22" s="73"/>
      <c r="BN22" s="73"/>
      <c r="BO22" s="73"/>
      <c r="BP22" s="74"/>
      <c r="BQ22" s="74"/>
      <c r="BR22" s="73"/>
      <c r="BS22" s="73"/>
      <c r="BT22" s="73"/>
      <c r="BU22" s="73"/>
      <c r="BV22" s="73"/>
      <c r="BW22" s="45"/>
    </row>
    <row r="23" spans="1:75" ht="16.350000000000001" customHeight="1" x14ac:dyDescent="0.25">
      <c r="A23" s="75" t="s">
        <v>68</v>
      </c>
      <c r="B23" s="75">
        <v>14</v>
      </c>
      <c r="C23" t="s">
        <v>115</v>
      </c>
      <c r="D23" t="s">
        <v>116</v>
      </c>
      <c r="E23" t="e">
        <f ca="1">MAX(GetDelayedDate($T$21+1,0,0,1,1,1,1,1,0,"FS",6))</f>
        <v>#NAME?</v>
      </c>
      <c r="G23">
        <v>2</v>
      </c>
      <c r="H23" s="158"/>
      <c r="I23" s="77"/>
      <c r="J23" s="235" t="s">
        <v>117</v>
      </c>
      <c r="K23" s="139" t="s">
        <v>118</v>
      </c>
      <c r="L23" s="107" t="s">
        <v>73</v>
      </c>
      <c r="M23" s="108" t="s">
        <v>119</v>
      </c>
      <c r="N23" s="109" t="s">
        <v>120</v>
      </c>
      <c r="O23" s="110"/>
      <c r="P23" s="111"/>
      <c r="Q23" s="111"/>
      <c r="R23" s="112"/>
      <c r="S23" s="111">
        <v>43823</v>
      </c>
      <c r="T23" s="111">
        <v>43825</v>
      </c>
      <c r="U23" s="112">
        <v>3</v>
      </c>
      <c r="V23" s="113">
        <v>0</v>
      </c>
      <c r="W23" s="111"/>
      <c r="X23" s="111"/>
      <c r="Y23" s="112"/>
      <c r="Z23" s="110">
        <v>16000</v>
      </c>
      <c r="AA23" s="110">
        <v>16000</v>
      </c>
      <c r="AB23" s="110"/>
      <c r="AC23" s="114"/>
      <c r="AD23" s="159" t="s">
        <v>77</v>
      </c>
      <c r="AE23" s="114"/>
      <c r="AF23" s="114"/>
      <c r="AG23" s="114"/>
      <c r="AH23" s="116"/>
      <c r="AI23" s="73"/>
      <c r="AJ23" s="73"/>
      <c r="AK23" s="73"/>
      <c r="AL23" s="73"/>
      <c r="AM23" s="73"/>
      <c r="AN23" s="74"/>
      <c r="AO23" s="74"/>
      <c r="AP23" s="73"/>
      <c r="AQ23" s="73"/>
      <c r="AR23" s="73"/>
      <c r="AS23" s="73"/>
      <c r="AT23" s="73"/>
      <c r="AU23" s="74"/>
      <c r="AV23" s="74"/>
      <c r="AW23" s="73"/>
      <c r="AX23" s="73"/>
      <c r="AY23" s="73"/>
      <c r="AZ23" s="73"/>
      <c r="BA23" s="73"/>
      <c r="BB23" s="74"/>
      <c r="BC23" s="74"/>
      <c r="BD23" s="73"/>
      <c r="BE23" s="73"/>
      <c r="BF23" s="73"/>
      <c r="BG23" s="73"/>
      <c r="BH23" s="73"/>
      <c r="BI23" s="74"/>
      <c r="BJ23" s="74"/>
      <c r="BK23" s="73"/>
      <c r="BL23" s="73"/>
      <c r="BM23" s="73"/>
      <c r="BN23" s="73"/>
      <c r="BO23" s="73"/>
      <c r="BP23" s="74"/>
      <c r="BQ23" s="74"/>
      <c r="BR23" s="73"/>
      <c r="BS23" s="73"/>
      <c r="BT23" s="73"/>
      <c r="BU23" s="73"/>
      <c r="BV23" s="73"/>
      <c r="BW23" s="45"/>
    </row>
    <row r="24" spans="1:75" ht="16.350000000000001" customHeight="1" x14ac:dyDescent="0.25">
      <c r="A24" s="75" t="s">
        <v>68</v>
      </c>
      <c r="B24" s="75">
        <v>15</v>
      </c>
      <c r="G24">
        <v>0</v>
      </c>
      <c r="H24" s="158"/>
      <c r="I24" s="77"/>
      <c r="J24" s="237">
        <v>3</v>
      </c>
      <c r="K24" s="160" t="s">
        <v>121</v>
      </c>
      <c r="L24" s="107" t="s">
        <v>73</v>
      </c>
      <c r="M24" s="131" t="s">
        <v>119</v>
      </c>
      <c r="N24" s="132" t="s">
        <v>120</v>
      </c>
      <c r="O24" s="133"/>
      <c r="P24" s="134"/>
      <c r="Q24" s="134"/>
      <c r="R24" s="135"/>
      <c r="S24" s="134">
        <v>43826</v>
      </c>
      <c r="T24" s="134">
        <v>43830</v>
      </c>
      <c r="U24" s="135">
        <v>6</v>
      </c>
      <c r="V24" s="136">
        <v>0</v>
      </c>
      <c r="W24" s="134"/>
      <c r="X24" s="134"/>
      <c r="Y24" s="135"/>
      <c r="Z24" s="133">
        <v>93000</v>
      </c>
      <c r="AA24" s="133">
        <v>93500</v>
      </c>
      <c r="AB24" s="133"/>
      <c r="AC24" s="137"/>
      <c r="AD24" s="114"/>
      <c r="AE24" s="114"/>
      <c r="AF24" s="114"/>
      <c r="AG24" s="114"/>
      <c r="AH24" s="116"/>
      <c r="AI24" s="73"/>
      <c r="AJ24" s="73"/>
      <c r="AK24" s="73"/>
      <c r="AL24" s="73"/>
      <c r="AM24" s="73"/>
      <c r="AN24" s="74"/>
      <c r="AO24" s="74"/>
      <c r="AP24" s="73"/>
      <c r="AQ24" s="73"/>
      <c r="AR24" s="73"/>
      <c r="AS24" s="73"/>
      <c r="AT24" s="73"/>
      <c r="AU24" s="74"/>
      <c r="AV24" s="74"/>
      <c r="AW24" s="73"/>
      <c r="AX24" s="73"/>
      <c r="AY24" s="73"/>
      <c r="AZ24" s="73"/>
      <c r="BA24" s="73"/>
      <c r="BB24" s="74"/>
      <c r="BC24" s="74"/>
      <c r="BD24" s="73"/>
      <c r="BE24" s="73"/>
      <c r="BF24" s="73"/>
      <c r="BG24" s="73"/>
      <c r="BH24" s="73"/>
      <c r="BI24" s="74"/>
      <c r="BJ24" s="74"/>
      <c r="BK24" s="73"/>
      <c r="BL24" s="73"/>
      <c r="BM24" s="73"/>
      <c r="BN24" s="73"/>
      <c r="BO24" s="73"/>
      <c r="BP24" s="74"/>
      <c r="BQ24" s="74"/>
      <c r="BR24" s="73"/>
      <c r="BS24" s="73"/>
      <c r="BT24" s="73"/>
      <c r="BU24" s="73"/>
      <c r="BV24" s="73"/>
      <c r="BW24" s="45"/>
    </row>
    <row r="25" spans="1:75" ht="16.350000000000001" customHeight="1" x14ac:dyDescent="0.25">
      <c r="A25" s="75" t="s">
        <v>68</v>
      </c>
      <c r="B25" s="75">
        <v>16</v>
      </c>
      <c r="C25" t="s">
        <v>122</v>
      </c>
      <c r="D25" t="s">
        <v>123</v>
      </c>
      <c r="E25" t="e">
        <f ca="1">MAX(GetDelayedDate($T$23+1,0,0,1,1,1,1,1,0,"FS",5))</f>
        <v>#NAME?</v>
      </c>
      <c r="G25">
        <v>1</v>
      </c>
      <c r="H25" s="158"/>
      <c r="I25" s="77"/>
      <c r="J25" s="235">
        <v>3.1</v>
      </c>
      <c r="K25" s="106" t="s">
        <v>124</v>
      </c>
      <c r="L25" s="107" t="s">
        <v>73</v>
      </c>
      <c r="M25" s="108" t="s">
        <v>119</v>
      </c>
      <c r="N25" s="109" t="s">
        <v>107</v>
      </c>
      <c r="O25" s="110"/>
      <c r="P25" s="111"/>
      <c r="Q25" s="111"/>
      <c r="R25" s="112"/>
      <c r="S25" s="111">
        <v>43826</v>
      </c>
      <c r="T25" s="111">
        <v>43830</v>
      </c>
      <c r="U25" s="112">
        <v>3</v>
      </c>
      <c r="V25" s="113">
        <v>0</v>
      </c>
      <c r="W25" s="111"/>
      <c r="X25" s="111"/>
      <c r="Y25" s="112"/>
      <c r="Z25" s="110">
        <v>13000</v>
      </c>
      <c r="AA25" s="110">
        <v>13500</v>
      </c>
      <c r="AB25" s="110"/>
      <c r="AC25" s="114"/>
      <c r="AD25" s="161" t="s">
        <v>77</v>
      </c>
      <c r="AE25" s="114"/>
      <c r="AF25" s="114"/>
      <c r="AG25" s="114"/>
      <c r="AH25" s="116"/>
      <c r="AI25" s="73"/>
      <c r="AJ25" s="73"/>
      <c r="AK25" s="73"/>
      <c r="AL25" s="73"/>
      <c r="AM25" s="73"/>
      <c r="AN25" s="74"/>
      <c r="AO25" s="74"/>
      <c r="AP25" s="73"/>
      <c r="AQ25" s="73"/>
      <c r="AR25" s="73"/>
      <c r="AS25" s="73"/>
      <c r="AT25" s="73"/>
      <c r="AU25" s="74"/>
      <c r="AV25" s="74"/>
      <c r="AW25" s="73"/>
      <c r="AX25" s="73"/>
      <c r="AY25" s="73"/>
      <c r="AZ25" s="73"/>
      <c r="BA25" s="73"/>
      <c r="BB25" s="74"/>
      <c r="BC25" s="74"/>
      <c r="BD25" s="73"/>
      <c r="BE25" s="73"/>
      <c r="BF25" s="73"/>
      <c r="BG25" s="73"/>
      <c r="BH25" s="73"/>
      <c r="BI25" s="74"/>
      <c r="BJ25" s="74"/>
      <c r="BK25" s="73"/>
      <c r="BL25" s="73"/>
      <c r="BM25" s="73"/>
      <c r="BN25" s="73"/>
      <c r="BO25" s="73"/>
      <c r="BP25" s="74"/>
      <c r="BQ25" s="74"/>
      <c r="BR25" s="73"/>
      <c r="BS25" s="73"/>
      <c r="BT25" s="73"/>
      <c r="BU25" s="73"/>
      <c r="BV25" s="73"/>
      <c r="BW25" s="45"/>
    </row>
    <row r="26" spans="1:75" ht="16.350000000000001" customHeight="1" x14ac:dyDescent="0.25">
      <c r="A26" s="75" t="s">
        <v>68</v>
      </c>
      <c r="B26" s="75">
        <v>17</v>
      </c>
      <c r="C26" t="s">
        <v>125</v>
      </c>
      <c r="D26" t="s">
        <v>126</v>
      </c>
      <c r="F26" t="e">
        <f ca="1">MAX(GetDelayedDate($T$25,0,0,1,1,1,1,1,0,"FF",7))</f>
        <v>#NAME?</v>
      </c>
      <c r="G26">
        <v>1</v>
      </c>
      <c r="H26" s="158"/>
      <c r="I26" s="77"/>
      <c r="J26" s="235">
        <v>3.2</v>
      </c>
      <c r="K26" s="106" t="s">
        <v>127</v>
      </c>
      <c r="L26" s="162" t="s">
        <v>128</v>
      </c>
      <c r="M26" s="108" t="s">
        <v>119</v>
      </c>
      <c r="N26" s="109" t="s">
        <v>129</v>
      </c>
      <c r="O26" s="110"/>
      <c r="P26" s="111"/>
      <c r="Q26" s="111"/>
      <c r="R26" s="112"/>
      <c r="S26" s="111">
        <v>43826</v>
      </c>
      <c r="T26" s="111">
        <v>43830</v>
      </c>
      <c r="U26" s="112">
        <v>3</v>
      </c>
      <c r="V26" s="113">
        <v>0</v>
      </c>
      <c r="W26" s="111"/>
      <c r="X26" s="111"/>
      <c r="Y26" s="112"/>
      <c r="Z26" s="110">
        <v>80000</v>
      </c>
      <c r="AA26" s="110">
        <v>80000</v>
      </c>
      <c r="AB26" s="110"/>
      <c r="AC26" s="114"/>
      <c r="AD26" s="163" t="s">
        <v>77</v>
      </c>
      <c r="AE26" s="114"/>
      <c r="AF26" s="114"/>
      <c r="AG26" s="114"/>
      <c r="AH26" s="116"/>
      <c r="AI26" s="73"/>
      <c r="AJ26" s="73"/>
      <c r="AK26" s="73"/>
      <c r="AL26" s="73"/>
      <c r="AM26" s="73"/>
      <c r="AN26" s="74"/>
      <c r="AO26" s="74"/>
      <c r="AP26" s="73"/>
      <c r="AQ26" s="73"/>
      <c r="AR26" s="73"/>
      <c r="AS26" s="73"/>
      <c r="AT26" s="73"/>
      <c r="AU26" s="74"/>
      <c r="AV26" s="74"/>
      <c r="AW26" s="73"/>
      <c r="AX26" s="73"/>
      <c r="AY26" s="73"/>
      <c r="AZ26" s="73"/>
      <c r="BA26" s="73"/>
      <c r="BB26" s="74"/>
      <c r="BC26" s="74"/>
      <c r="BD26" s="73"/>
      <c r="BE26" s="73"/>
      <c r="BF26" s="73"/>
      <c r="BG26" s="73"/>
      <c r="BH26" s="73"/>
      <c r="BI26" s="74"/>
      <c r="BJ26" s="74"/>
      <c r="BK26" s="73"/>
      <c r="BL26" s="73"/>
      <c r="BM26" s="73"/>
      <c r="BN26" s="73"/>
      <c r="BO26" s="73"/>
      <c r="BP26" s="74"/>
      <c r="BQ26" s="74"/>
      <c r="BR26" s="73"/>
      <c r="BS26" s="73"/>
      <c r="BT26" s="73"/>
      <c r="BU26" s="73"/>
      <c r="BV26" s="73"/>
      <c r="BW26" s="45"/>
    </row>
    <row r="27" spans="1:75" ht="16.350000000000001" customHeight="1" x14ac:dyDescent="0.25">
      <c r="A27" s="75" t="s">
        <v>68</v>
      </c>
      <c r="B27" s="75">
        <v>18</v>
      </c>
      <c r="C27" t="s">
        <v>130</v>
      </c>
      <c r="D27" t="s">
        <v>131</v>
      </c>
      <c r="E27" t="e">
        <f ca="1">MAX(GetDelayedDate($T$26+1,0,0,1,1,1,1,1,0,"FS",1))</f>
        <v>#NAME?</v>
      </c>
      <c r="G27">
        <v>0</v>
      </c>
      <c r="H27" s="158"/>
      <c r="I27" s="77"/>
      <c r="J27" s="235">
        <v>4</v>
      </c>
      <c r="K27" s="164" t="s">
        <v>132</v>
      </c>
      <c r="L27" s="107" t="s">
        <v>73</v>
      </c>
      <c r="M27" s="108" t="s">
        <v>119</v>
      </c>
      <c r="N27" s="109" t="s">
        <v>75</v>
      </c>
      <c r="O27" s="110"/>
      <c r="P27" s="111"/>
      <c r="Q27" s="111"/>
      <c r="R27" s="112"/>
      <c r="S27" s="111">
        <v>43831</v>
      </c>
      <c r="T27" s="111">
        <v>43832</v>
      </c>
      <c r="U27" s="112">
        <v>2</v>
      </c>
      <c r="V27" s="113">
        <v>0</v>
      </c>
      <c r="W27" s="111"/>
      <c r="X27" s="111"/>
      <c r="Y27" s="112"/>
      <c r="Z27" s="110">
        <v>20000</v>
      </c>
      <c r="AA27" s="110">
        <v>20000</v>
      </c>
      <c r="AB27" s="110"/>
      <c r="AC27" s="114"/>
      <c r="AD27" s="165" t="s">
        <v>77</v>
      </c>
      <c r="AE27" s="114"/>
      <c r="AF27" s="114"/>
      <c r="AG27" s="114"/>
      <c r="AH27" s="116"/>
      <c r="AI27" s="73"/>
      <c r="AJ27" s="73"/>
      <c r="AK27" s="73"/>
      <c r="AL27" s="73"/>
      <c r="AM27" s="73"/>
      <c r="AN27" s="74"/>
      <c r="AO27" s="74"/>
      <c r="AP27" s="73"/>
      <c r="AQ27" s="73"/>
      <c r="AR27" s="73"/>
      <c r="AS27" s="73"/>
      <c r="AT27" s="73"/>
      <c r="AU27" s="74"/>
      <c r="AV27" s="74"/>
      <c r="AW27" s="73"/>
      <c r="AX27" s="73"/>
      <c r="AY27" s="73"/>
      <c r="AZ27" s="73"/>
      <c r="BA27" s="73"/>
      <c r="BB27" s="74"/>
      <c r="BC27" s="74"/>
      <c r="BD27" s="73"/>
      <c r="BE27" s="73"/>
      <c r="BF27" s="73"/>
      <c r="BG27" s="73"/>
      <c r="BH27" s="73"/>
      <c r="BI27" s="74"/>
      <c r="BJ27" s="74"/>
      <c r="BK27" s="73"/>
      <c r="BL27" s="73"/>
      <c r="BM27" s="73"/>
      <c r="BN27" s="73"/>
      <c r="BO27" s="73"/>
      <c r="BP27" s="74"/>
      <c r="BQ27" s="74"/>
      <c r="BR27" s="73"/>
      <c r="BS27" s="73"/>
      <c r="BT27" s="73"/>
      <c r="BU27" s="73"/>
      <c r="BV27" s="73"/>
      <c r="BW27" s="45"/>
    </row>
    <row r="28" spans="1:75" ht="16.350000000000001" customHeight="1" x14ac:dyDescent="0.25">
      <c r="A28" s="117" t="s">
        <v>67</v>
      </c>
      <c r="B28" s="117">
        <v>20</v>
      </c>
      <c r="C28" s="75" t="s">
        <v>133</v>
      </c>
      <c r="D28" s="75"/>
      <c r="E28" s="75" t="e">
        <f ca="1">MAX(GetDelayedDate($T$27+1,0,0,1,1,1,1,1,0,"FS",8))</f>
        <v>#NAME?</v>
      </c>
      <c r="F28" s="75"/>
      <c r="G28" s="75">
        <v>0</v>
      </c>
      <c r="H28" s="158"/>
      <c r="I28" s="77"/>
      <c r="J28" s="235">
        <v>5</v>
      </c>
      <c r="K28" s="164" t="s">
        <v>134</v>
      </c>
      <c r="L28" s="107" t="s">
        <v>73</v>
      </c>
      <c r="M28" s="108" t="s">
        <v>119</v>
      </c>
      <c r="N28" s="109" t="s">
        <v>135</v>
      </c>
      <c r="O28" s="110"/>
      <c r="P28" s="111"/>
      <c r="Q28" s="111"/>
      <c r="R28" s="112"/>
      <c r="S28" s="111">
        <v>43833</v>
      </c>
      <c r="T28" s="111">
        <v>43833</v>
      </c>
      <c r="U28" s="112">
        <v>1</v>
      </c>
      <c r="V28" s="113">
        <v>0</v>
      </c>
      <c r="W28" s="111"/>
      <c r="X28" s="111"/>
      <c r="Y28" s="112"/>
      <c r="Z28" s="110"/>
      <c r="AA28" s="110"/>
      <c r="AB28" s="110"/>
      <c r="AC28" s="114"/>
      <c r="AD28" s="166" t="s">
        <v>77</v>
      </c>
      <c r="AE28" s="114"/>
      <c r="AF28" s="114"/>
      <c r="AG28" s="114"/>
      <c r="AH28" s="116"/>
      <c r="AI28" s="73"/>
      <c r="AJ28" s="73"/>
      <c r="AK28" s="73"/>
      <c r="AL28" s="73"/>
      <c r="AM28" s="73"/>
      <c r="AN28" s="74"/>
      <c r="AO28" s="74"/>
      <c r="AP28" s="73"/>
      <c r="AQ28" s="73"/>
      <c r="AR28" s="73"/>
      <c r="AS28" s="73"/>
      <c r="AT28" s="73"/>
      <c r="AU28" s="74"/>
      <c r="AV28" s="74"/>
      <c r="AW28" s="73"/>
      <c r="AX28" s="73"/>
      <c r="AY28" s="73"/>
      <c r="AZ28" s="73"/>
      <c r="BA28" s="73"/>
      <c r="BB28" s="74"/>
      <c r="BC28" s="74"/>
      <c r="BD28" s="73"/>
      <c r="BE28" s="73"/>
      <c r="BF28" s="73"/>
      <c r="BG28" s="73"/>
      <c r="BH28" s="73"/>
      <c r="BI28" s="74"/>
      <c r="BJ28" s="74"/>
      <c r="BK28" s="73"/>
      <c r="BL28" s="73"/>
      <c r="BM28" s="73"/>
      <c r="BN28" s="73"/>
      <c r="BO28" s="73"/>
      <c r="BP28" s="74"/>
      <c r="BQ28" s="74"/>
      <c r="BR28" s="73"/>
      <c r="BS28" s="73"/>
      <c r="BT28" s="73"/>
      <c r="BU28" s="73"/>
      <c r="BV28" s="73"/>
      <c r="BW28" s="45"/>
    </row>
    <row r="29" spans="1:75" ht="16.350000000000001" customHeight="1" x14ac:dyDescent="0.25">
      <c r="A29" s="75"/>
      <c r="B29" s="75"/>
      <c r="C29" s="75"/>
      <c r="D29" s="75"/>
      <c r="E29" s="75"/>
      <c r="F29" s="75"/>
      <c r="G29" s="75"/>
      <c r="H29" s="117"/>
      <c r="I29" s="117"/>
      <c r="J29" s="239"/>
      <c r="K29" s="167" t="s">
        <v>241</v>
      </c>
      <c r="L29" s="168"/>
      <c r="M29" s="168"/>
      <c r="N29" s="168"/>
      <c r="O29" s="169"/>
      <c r="P29" s="170"/>
      <c r="Q29" s="170"/>
      <c r="R29" s="171"/>
      <c r="S29" s="170"/>
      <c r="T29" s="170"/>
      <c r="U29" s="171"/>
      <c r="V29" s="172"/>
      <c r="W29" s="170"/>
      <c r="X29" s="170"/>
      <c r="Y29" s="171"/>
      <c r="Z29" s="169"/>
      <c r="AA29" s="169"/>
      <c r="AB29" s="169"/>
      <c r="AC29" s="168"/>
      <c r="AD29" s="168"/>
      <c r="AE29" s="168"/>
      <c r="AF29" s="168"/>
      <c r="AG29" s="168"/>
      <c r="AH29" s="117"/>
    </row>
    <row r="30" spans="1:75" ht="16.350000000000001" customHeight="1" x14ac:dyDescent="0.25">
      <c r="J30" s="240"/>
      <c r="K30" s="241" t="s">
        <v>242</v>
      </c>
    </row>
  </sheetData>
  <sheetProtection algorithmName="SHA-512" hashValue="zNWBOcWyOL/qkN9qZUte3ERClq0qjOpTKOTlaqZulhIarB0ItGVpA6CUk+nhhV7WejPek+XosuMzwZz0uASnJg==" saltValue="dDMY8vv7J8+d+WBj69uo1w==" spinCount="100000" formatCells="0" formatColumns="0" formatRows="0" insertHyperlinks="0" autoFilter="0"/>
  <pageMargins left="0.25" right="0.25" top="0.5" bottom="0.5" header="0.5" footer="0.25"/>
  <pageSetup paperSize="8" scale="7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08AE-2D25-455D-8867-292501275AC7}">
  <sheetPr codeName="GST1"/>
  <dimension ref="A1:CV7"/>
  <sheetViews>
    <sheetView workbookViewId="0"/>
  </sheetViews>
  <sheetFormatPr defaultRowHeight="15" x14ac:dyDescent="0.25"/>
  <sheetData>
    <row r="1" spans="1:100" x14ac:dyDescent="0.25">
      <c r="A1" s="179" t="s">
        <v>136</v>
      </c>
      <c r="B1" s="179" t="s">
        <v>137</v>
      </c>
      <c r="C1" s="1" t="s">
        <v>138</v>
      </c>
      <c r="D1" s="1" t="s">
        <v>139</v>
      </c>
      <c r="E1" s="1" t="s">
        <v>140</v>
      </c>
      <c r="F1" s="1" t="s">
        <v>141</v>
      </c>
      <c r="G1" s="1" t="s">
        <v>142</v>
      </c>
      <c r="H1" s="1" t="s">
        <v>143</v>
      </c>
      <c r="I1" s="1" t="s">
        <v>144</v>
      </c>
      <c r="J1" s="1" t="s">
        <v>145</v>
      </c>
      <c r="K1" s="1" t="s">
        <v>146</v>
      </c>
      <c r="L1" s="1" t="s">
        <v>147</v>
      </c>
      <c r="M1" s="1" t="s">
        <v>148</v>
      </c>
      <c r="N1" s="1" t="s">
        <v>149</v>
      </c>
      <c r="O1" s="1" t="s">
        <v>150</v>
      </c>
      <c r="P1" s="1" t="s">
        <v>151</v>
      </c>
      <c r="Q1" s="1" t="s">
        <v>152</v>
      </c>
      <c r="R1" s="1" t="s">
        <v>153</v>
      </c>
      <c r="S1" s="1" t="s">
        <v>154</v>
      </c>
      <c r="T1" s="1" t="s">
        <v>155</v>
      </c>
      <c r="U1" s="1" t="s">
        <v>156</v>
      </c>
      <c r="V1" s="1" t="s">
        <v>157</v>
      </c>
      <c r="W1" s="1" t="s">
        <v>158</v>
      </c>
      <c r="X1" s="1" t="s">
        <v>159</v>
      </c>
      <c r="Y1" s="1" t="s">
        <v>160</v>
      </c>
      <c r="Z1" s="1" t="s">
        <v>161</v>
      </c>
      <c r="AA1" s="1" t="s">
        <v>162</v>
      </c>
      <c r="AB1" s="1" t="s">
        <v>163</v>
      </c>
      <c r="AC1" s="1" t="s">
        <v>164</v>
      </c>
      <c r="AD1" s="1" t="s">
        <v>165</v>
      </c>
      <c r="AE1" s="1" t="s">
        <v>166</v>
      </c>
      <c r="AF1" s="1" t="s">
        <v>167</v>
      </c>
      <c r="AG1" s="1" t="s">
        <v>168</v>
      </c>
      <c r="AH1" s="1" t="s">
        <v>169</v>
      </c>
      <c r="AI1" s="1" t="s">
        <v>170</v>
      </c>
      <c r="AJ1" s="1" t="s">
        <v>171</v>
      </c>
      <c r="AK1" s="1" t="s">
        <v>172</v>
      </c>
      <c r="AL1" s="1" t="s">
        <v>173</v>
      </c>
      <c r="AM1" s="179" t="s">
        <v>174</v>
      </c>
      <c r="AN1" s="179" t="s">
        <v>175</v>
      </c>
      <c r="AO1" s="179" t="s">
        <v>176</v>
      </c>
      <c r="AP1" s="179" t="s">
        <v>177</v>
      </c>
      <c r="AQ1" s="179" t="s">
        <v>178</v>
      </c>
      <c r="AR1" s="179" t="s">
        <v>179</v>
      </c>
      <c r="AS1" s="179" t="s">
        <v>180</v>
      </c>
      <c r="AT1" s="179" t="s">
        <v>181</v>
      </c>
      <c r="AU1" s="179" t="s">
        <v>182</v>
      </c>
      <c r="AV1" s="179" t="s">
        <v>183</v>
      </c>
      <c r="AW1" s="179" t="s">
        <v>184</v>
      </c>
      <c r="AX1" s="179" t="s">
        <v>185</v>
      </c>
      <c r="AY1" s="179" t="s">
        <v>186</v>
      </c>
      <c r="AZ1" s="179" t="s">
        <v>187</v>
      </c>
      <c r="BA1" s="179" t="s">
        <v>188</v>
      </c>
      <c r="BB1" s="179" t="s">
        <v>189</v>
      </c>
      <c r="BC1" s="179" t="s">
        <v>190</v>
      </c>
      <c r="BD1" s="179" t="s">
        <v>191</v>
      </c>
      <c r="BE1" s="179" t="s">
        <v>192</v>
      </c>
      <c r="BF1" s="179" t="s">
        <v>193</v>
      </c>
      <c r="BG1" s="179" t="s">
        <v>194</v>
      </c>
      <c r="BH1" s="179" t="s">
        <v>195</v>
      </c>
      <c r="BI1" s="179" t="s">
        <v>196</v>
      </c>
      <c r="BJ1" s="179" t="s">
        <v>197</v>
      </c>
      <c r="BK1" s="179" t="s">
        <v>198</v>
      </c>
      <c r="BL1" s="179" t="s">
        <v>199</v>
      </c>
      <c r="BM1" s="179" t="s">
        <v>200</v>
      </c>
      <c r="BN1" s="179" t="s">
        <v>201</v>
      </c>
      <c r="BO1" s="179" t="s">
        <v>202</v>
      </c>
      <c r="BP1" s="179" t="s">
        <v>203</v>
      </c>
      <c r="BQ1" s="179" t="s">
        <v>204</v>
      </c>
      <c r="BR1" s="1" t="s">
        <v>205</v>
      </c>
      <c r="BS1" s="1" t="s">
        <v>206</v>
      </c>
      <c r="BT1" s="1" t="s">
        <v>207</v>
      </c>
      <c r="BU1" s="1" t="s">
        <v>208</v>
      </c>
      <c r="BV1" s="1" t="s">
        <v>209</v>
      </c>
      <c r="BW1" s="1" t="s">
        <v>210</v>
      </c>
      <c r="BX1" s="1" t="s">
        <v>211</v>
      </c>
      <c r="BY1" s="1" t="s">
        <v>212</v>
      </c>
      <c r="BZ1" s="1" t="s">
        <v>213</v>
      </c>
      <c r="CA1" s="1" t="s">
        <v>214</v>
      </c>
      <c r="CB1" s="1" t="s">
        <v>215</v>
      </c>
      <c r="CC1" s="1" t="s">
        <v>216</v>
      </c>
      <c r="CD1" s="1" t="s">
        <v>217</v>
      </c>
      <c r="CE1" s="1" t="s">
        <v>218</v>
      </c>
      <c r="CF1" s="1" t="s">
        <v>219</v>
      </c>
      <c r="CG1" s="1" t="s">
        <v>220</v>
      </c>
      <c r="CH1" s="1" t="s">
        <v>221</v>
      </c>
      <c r="CI1" s="1" t="s">
        <v>214</v>
      </c>
      <c r="CJ1" s="1" t="s">
        <v>215</v>
      </c>
      <c r="CK1" s="1" t="s">
        <v>216</v>
      </c>
      <c r="CL1" s="1" t="s">
        <v>217</v>
      </c>
      <c r="CM1" s="1" t="s">
        <v>218</v>
      </c>
      <c r="CN1" s="1" t="s">
        <v>219</v>
      </c>
      <c r="CO1" s="1" t="s">
        <v>220</v>
      </c>
      <c r="CP1" s="1" t="s">
        <v>221</v>
      </c>
      <c r="CQ1" s="1" t="s">
        <v>222</v>
      </c>
      <c r="CR1" s="1" t="s">
        <v>223</v>
      </c>
      <c r="CS1" s="1" t="s">
        <v>224</v>
      </c>
      <c r="CT1" s="1" t="s">
        <v>225</v>
      </c>
      <c r="CU1" s="1" t="s">
        <v>226</v>
      </c>
      <c r="CV1" s="1"/>
    </row>
    <row r="2" spans="1:100" x14ac:dyDescent="0.25">
      <c r="A2" t="s">
        <v>227</v>
      </c>
      <c r="B2">
        <v>0</v>
      </c>
      <c r="C2" s="1" t="s">
        <v>228</v>
      </c>
      <c r="D2" s="1" t="s">
        <v>229</v>
      </c>
      <c r="E2" s="1" t="b">
        <v>1</v>
      </c>
      <c r="F2" s="18" t="s">
        <v>230</v>
      </c>
      <c r="G2" s="180">
        <v>300000</v>
      </c>
      <c r="H2" s="180">
        <v>325000</v>
      </c>
      <c r="I2" s="18"/>
      <c r="J2" s="18">
        <v>0</v>
      </c>
      <c r="K2" s="18" t="b">
        <v>0</v>
      </c>
      <c r="L2" s="18" t="b">
        <v>1</v>
      </c>
      <c r="M2" s="18" t="b">
        <v>1</v>
      </c>
      <c r="N2" s="18">
        <v>1</v>
      </c>
      <c r="O2" s="18">
        <v>1</v>
      </c>
      <c r="P2" s="18">
        <v>1</v>
      </c>
      <c r="Q2" s="18">
        <v>1</v>
      </c>
      <c r="R2" s="18" t="b">
        <v>1</v>
      </c>
      <c r="S2" s="18" t="b">
        <v>1</v>
      </c>
      <c r="T2" s="18" t="b">
        <v>1</v>
      </c>
      <c r="U2" s="18" t="b">
        <v>1</v>
      </c>
      <c r="V2" s="18" t="b">
        <v>1</v>
      </c>
      <c r="W2" s="1" t="b">
        <v>1</v>
      </c>
      <c r="X2" s="1" t="b">
        <v>1</v>
      </c>
      <c r="Y2" s="1">
        <v>0</v>
      </c>
      <c r="Z2" s="18">
        <v>1</v>
      </c>
      <c r="AA2" s="18" t="s">
        <v>231</v>
      </c>
      <c r="AB2" s="18">
        <v>1</v>
      </c>
      <c r="AC2" s="1" t="b">
        <v>1</v>
      </c>
      <c r="AD2" s="1">
        <v>20</v>
      </c>
      <c r="AE2" s="1" t="s">
        <v>232</v>
      </c>
      <c r="AF2" s="1"/>
      <c r="AG2" s="1" t="b">
        <v>0</v>
      </c>
      <c r="AH2" s="1" t="b">
        <v>0</v>
      </c>
      <c r="AI2" s="1" t="b">
        <v>0</v>
      </c>
      <c r="AJ2" s="1" t="s">
        <v>233</v>
      </c>
      <c r="AK2" s="1" t="s">
        <v>234</v>
      </c>
      <c r="AL2" s="1"/>
      <c r="AM2" t="s">
        <v>235</v>
      </c>
      <c r="AN2" t="s">
        <v>236</v>
      </c>
      <c r="AO2" s="181"/>
      <c r="AP2" s="182"/>
      <c r="AQ2" s="183"/>
      <c r="AR2" s="184"/>
      <c r="AS2" s="185"/>
      <c r="AT2" s="19"/>
      <c r="AU2" s="186"/>
      <c r="AV2" s="187"/>
      <c r="AW2" s="188"/>
      <c r="AX2" s="188"/>
      <c r="AY2" s="187"/>
      <c r="AZ2" s="189"/>
      <c r="BA2" s="190"/>
      <c r="BB2" s="191"/>
      <c r="BC2" s="192"/>
      <c r="BD2" s="191"/>
      <c r="BE2" s="193"/>
      <c r="BF2" s="194"/>
      <c r="BG2" s="195"/>
      <c r="BH2" s="189"/>
      <c r="BI2" s="196"/>
      <c r="BJ2" s="197"/>
      <c r="BK2" s="19"/>
      <c r="BL2" s="198"/>
      <c r="BM2" s="199"/>
      <c r="BN2" s="200"/>
      <c r="BO2" s="201"/>
      <c r="BP2" s="193"/>
      <c r="BQ2">
        <v>240</v>
      </c>
      <c r="BR2" s="202">
        <v>39</v>
      </c>
      <c r="BS2" s="1">
        <v>5</v>
      </c>
      <c r="BT2" s="1">
        <v>1</v>
      </c>
      <c r="BU2" s="1">
        <v>1</v>
      </c>
      <c r="BV2" s="1">
        <v>1</v>
      </c>
      <c r="BW2" s="1">
        <v>1</v>
      </c>
      <c r="BX2" s="1">
        <v>3</v>
      </c>
      <c r="BY2" s="1">
        <v>2.5</v>
      </c>
      <c r="BZ2" s="1">
        <v>6</v>
      </c>
      <c r="CA2" s="1">
        <v>8</v>
      </c>
      <c r="CB2" s="1">
        <v>10</v>
      </c>
      <c r="CC2" s="1">
        <v>12</v>
      </c>
      <c r="CD2" s="1">
        <v>15</v>
      </c>
      <c r="CE2" s="1" t="b">
        <v>1</v>
      </c>
      <c r="CF2" s="18" t="b">
        <v>1</v>
      </c>
      <c r="CG2" s="203">
        <v>43801</v>
      </c>
      <c r="CH2" s="203">
        <v>43840</v>
      </c>
      <c r="CI2" s="1">
        <v>6</v>
      </c>
      <c r="CJ2" s="1">
        <v>10</v>
      </c>
      <c r="CK2" s="1">
        <v>12</v>
      </c>
      <c r="CL2" s="1">
        <v>15</v>
      </c>
      <c r="CM2" s="1" t="b">
        <v>1</v>
      </c>
      <c r="CN2" s="18" t="b">
        <v>1</v>
      </c>
      <c r="CO2" s="203">
        <v>43617</v>
      </c>
      <c r="CP2" s="203">
        <v>43672</v>
      </c>
      <c r="CQ2" t="s">
        <v>237</v>
      </c>
      <c r="CR2" t="b">
        <v>1</v>
      </c>
      <c r="CS2" t="b">
        <v>1</v>
      </c>
      <c r="CT2" t="b">
        <v>1</v>
      </c>
      <c r="CU2" t="b">
        <v>1</v>
      </c>
    </row>
    <row r="3" spans="1:100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t="s">
        <v>238</v>
      </c>
      <c r="AO3" s="181"/>
      <c r="AP3" s="204"/>
      <c r="AQ3" s="183"/>
      <c r="AR3" s="184"/>
      <c r="AS3" s="185"/>
      <c r="AT3" s="19"/>
      <c r="AU3" s="205"/>
      <c r="AV3" s="190"/>
      <c r="AW3" s="188"/>
      <c r="AX3" s="188"/>
      <c r="AY3" s="206"/>
      <c r="AZ3" s="207"/>
      <c r="BA3" s="190"/>
      <c r="BB3" s="191"/>
      <c r="BC3" s="192"/>
      <c r="BD3" s="191"/>
      <c r="BE3" s="208"/>
      <c r="BF3" s="207"/>
      <c r="BG3" s="194"/>
      <c r="BH3" s="207"/>
      <c r="BI3" s="209"/>
      <c r="BJ3" s="210"/>
      <c r="BK3" s="19"/>
      <c r="BL3" s="198"/>
      <c r="BM3" s="199"/>
      <c r="BN3" s="200"/>
      <c r="BO3" s="201"/>
      <c r="BP3" s="193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</row>
    <row r="4" spans="1:100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t="s">
        <v>239</v>
      </c>
      <c r="AO4" s="208"/>
      <c r="AP4" s="200"/>
      <c r="AQ4" s="211"/>
      <c r="AR4" s="212"/>
      <c r="AS4" s="204"/>
      <c r="AT4" s="19"/>
      <c r="AU4" s="213"/>
      <c r="AV4" s="214"/>
      <c r="AW4" s="215"/>
      <c r="AX4" s="215"/>
      <c r="AY4" s="211"/>
      <c r="AZ4" s="208"/>
      <c r="BA4" s="190"/>
      <c r="BB4" s="191"/>
      <c r="BC4" s="192"/>
      <c r="BD4" s="191"/>
      <c r="BE4" s="216"/>
      <c r="BF4" s="217"/>
      <c r="BI4" s="209"/>
      <c r="BJ4" s="218"/>
      <c r="BK4" s="19"/>
      <c r="BL4" s="198"/>
      <c r="BM4" s="199"/>
      <c r="BN4" s="200"/>
      <c r="BO4" s="201"/>
      <c r="BP4" s="193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</row>
    <row r="5" spans="1:100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t="s">
        <v>240</v>
      </c>
      <c r="AO5" s="219"/>
      <c r="AP5" s="220"/>
      <c r="AQ5" s="221"/>
      <c r="AR5" s="222"/>
      <c r="AS5" s="223"/>
      <c r="AT5" s="19"/>
      <c r="AU5" s="205"/>
      <c r="AV5" s="224"/>
      <c r="AW5" s="225"/>
      <c r="AX5" s="225"/>
      <c r="AY5" s="209"/>
      <c r="AZ5" s="226"/>
      <c r="BA5" s="190"/>
      <c r="BB5" s="191"/>
      <c r="BC5" s="192"/>
      <c r="BD5" s="191"/>
      <c r="BE5" s="227"/>
      <c r="BF5" s="228"/>
      <c r="BG5" s="218"/>
      <c r="BH5" s="194"/>
      <c r="BI5" s="209"/>
      <c r="BJ5" s="218"/>
      <c r="BK5" s="19"/>
      <c r="BL5" s="198"/>
      <c r="BM5" s="199"/>
      <c r="BN5" s="200"/>
      <c r="BO5" s="201"/>
      <c r="BP5" s="19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</row>
    <row r="6" spans="1:100" x14ac:dyDescent="0.25">
      <c r="AM6" t="s">
        <v>236</v>
      </c>
      <c r="AO6" s="181"/>
      <c r="AP6" s="204"/>
      <c r="AQ6" s="183"/>
      <c r="AR6" s="184"/>
      <c r="AS6" s="185"/>
      <c r="AT6" s="19"/>
      <c r="AU6" s="205"/>
      <c r="AV6" s="190"/>
      <c r="AW6" s="188"/>
      <c r="AX6" s="188"/>
      <c r="AY6" s="206"/>
      <c r="AZ6" s="207"/>
      <c r="BA6" s="190"/>
      <c r="BB6" s="191"/>
      <c r="BC6" s="192"/>
      <c r="BD6" s="191"/>
      <c r="BE6" s="208"/>
      <c r="BF6" s="207"/>
      <c r="BG6" s="194"/>
      <c r="BH6" s="207"/>
      <c r="BI6" s="229"/>
      <c r="BJ6" s="210"/>
      <c r="BK6" s="19"/>
      <c r="BL6" s="198"/>
      <c r="BM6" s="199"/>
      <c r="BN6" s="200"/>
      <c r="BO6" s="201"/>
      <c r="BP6" s="193"/>
    </row>
    <row r="7" spans="1:100" x14ac:dyDescent="0.25">
      <c r="AO7" s="181"/>
      <c r="AP7" s="230"/>
      <c r="AQ7" s="183"/>
      <c r="AR7" s="184"/>
      <c r="AS7" s="185"/>
      <c r="AT7" s="19"/>
      <c r="AU7" s="186"/>
      <c r="AV7" s="190"/>
      <c r="AW7" s="188"/>
      <c r="AX7" s="188"/>
      <c r="AY7" s="231"/>
      <c r="AZ7" s="207"/>
      <c r="BA7" s="190"/>
      <c r="BB7" s="191"/>
      <c r="BC7" s="192"/>
      <c r="BD7" s="191"/>
      <c r="BE7" s="208"/>
      <c r="BF7" s="207"/>
      <c r="BG7" s="195"/>
      <c r="BH7" s="207"/>
      <c r="BI7" s="229"/>
      <c r="BJ7" s="210"/>
      <c r="BK7" s="19"/>
      <c r="BL7" s="198"/>
      <c r="BM7" s="199"/>
      <c r="BN7" s="200"/>
      <c r="BO7" s="201"/>
      <c r="BP7" s="193"/>
    </row>
  </sheetData>
  <sheetProtection formatCells="0" formatColumns="0" formatRows="0" insertHyperlinks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Pr4d</dc:creator>
  <cp:lastModifiedBy>Pr4d</cp:lastModifiedBy>
  <dcterms:created xsi:type="dcterms:W3CDTF">2019-12-26T17:52:51Z</dcterms:created>
  <dcterms:modified xsi:type="dcterms:W3CDTF">2019-12-26T17:58:07Z</dcterms:modified>
</cp:coreProperties>
</file>